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无锡潮讯公司做网站参考用资料\光伏系统产品\并网发电系统\使用组串并网逆变器\"/>
    </mc:Choice>
  </mc:AlternateContent>
  <bookViews>
    <workbookView xWindow="-120" yWindow="-120" windowWidth="29040" windowHeight="15840"/>
  </bookViews>
  <sheets>
    <sheet name="10.35KWp PV &amp;Hybrid Inverter" sheetId="20" r:id="rId1"/>
    <sheet name="data of Hybrid Inverter" sheetId="22" r:id="rId2"/>
    <sheet name="containerloadingdata of PVpanel" sheetId="21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5" i="21" l="1"/>
  <c r="O15" i="21" s="1"/>
  <c r="K15" i="21"/>
  <c r="H15" i="21"/>
  <c r="M14" i="21"/>
  <c r="O14" i="21" s="1"/>
  <c r="K14" i="21"/>
  <c r="H14" i="21"/>
  <c r="M13" i="21"/>
  <c r="O13" i="21" s="1"/>
  <c r="K13" i="21"/>
  <c r="H13" i="21"/>
  <c r="M12" i="21"/>
  <c r="O12" i="21" s="1"/>
  <c r="K12" i="21"/>
  <c r="H12" i="21"/>
  <c r="M11" i="21"/>
  <c r="O11" i="21" s="1"/>
  <c r="K11" i="21"/>
  <c r="H11" i="21"/>
  <c r="M10" i="21"/>
  <c r="O10" i="21" s="1"/>
  <c r="K10" i="21"/>
  <c r="H10" i="21"/>
  <c r="S9" i="21"/>
  <c r="O9" i="21"/>
  <c r="M9" i="21"/>
  <c r="K9" i="21"/>
  <c r="H9" i="21"/>
  <c r="S8" i="21"/>
  <c r="M8" i="21"/>
  <c r="O8" i="21" s="1"/>
  <c r="K8" i="21"/>
  <c r="H8" i="21"/>
  <c r="S7" i="21"/>
  <c r="M7" i="21"/>
  <c r="O7" i="21" s="1"/>
  <c r="K7" i="21"/>
  <c r="H7" i="21"/>
  <c r="S6" i="21"/>
  <c r="O6" i="21"/>
  <c r="K6" i="21"/>
  <c r="H6" i="21"/>
  <c r="S5" i="21"/>
  <c r="O5" i="21"/>
  <c r="K5" i="21"/>
  <c r="H5" i="21"/>
  <c r="S4" i="21"/>
  <c r="O4" i="21"/>
  <c r="K4" i="21"/>
  <c r="H4" i="21"/>
</calcChain>
</file>

<file path=xl/comments1.xml><?xml version="1.0" encoding="utf-8"?>
<comments xmlns="http://schemas.openxmlformats.org/spreadsheetml/2006/main">
  <authors>
    <author>20204</author>
  </authors>
  <commentList>
    <comment ref="M7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每拖浮14个2片包</t>
        </r>
      </text>
    </comment>
    <comment ref="M8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每拖浮13个2片包</t>
        </r>
      </text>
    </comment>
    <comment ref="M9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每拖浮13个2片包</t>
        </r>
      </text>
    </comment>
    <comment ref="M10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每拖浮13个2片包</t>
        </r>
      </text>
    </comment>
    <comment ref="M11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每拖浮11个2片包</t>
        </r>
      </text>
    </comment>
    <comment ref="M12" authorId="0" shapeId="0">
      <text>
        <r>
          <rPr>
            <b/>
            <sz val="9"/>
            <rFont val="宋体"/>
            <family val="3"/>
            <charset val="134"/>
          </rPr>
          <t>20204:</t>
        </r>
        <r>
          <rPr>
            <sz val="9"/>
            <rFont val="宋体"/>
            <family val="3"/>
            <charset val="134"/>
          </rPr>
          <t xml:space="preserve">
每拖浮11个2片包</t>
        </r>
      </text>
    </comment>
    <comment ref="M13" authorId="0" shapeId="0">
      <text>
        <r>
          <rPr>
            <sz val="9"/>
            <rFont val="宋体"/>
            <family val="3"/>
            <charset val="134"/>
          </rPr>
          <t>44个2片包（每拖浮11个2片）</t>
        </r>
      </text>
    </comment>
    <comment ref="M14" authorId="0" shapeId="0">
      <text>
        <r>
          <rPr>
            <sz val="9"/>
            <rFont val="宋体"/>
            <family val="3"/>
            <charset val="134"/>
          </rPr>
          <t>27个2片包（3拖每拖浮9个2片）</t>
        </r>
      </text>
    </comment>
    <comment ref="M15" authorId="0" shapeId="0">
      <text>
        <r>
          <rPr>
            <sz val="9"/>
            <rFont val="宋体"/>
            <family val="3"/>
            <charset val="134"/>
          </rPr>
          <t>18个2片包（2拖每拖浮9个2片）</t>
        </r>
      </text>
    </comment>
  </commentList>
</comments>
</file>

<file path=xl/sharedStrings.xml><?xml version="1.0" encoding="utf-8"?>
<sst xmlns="http://schemas.openxmlformats.org/spreadsheetml/2006/main" count="148" uniqueCount="108">
  <si>
    <t>Cat</t>
  </si>
  <si>
    <t>30*30</t>
  </si>
  <si>
    <t>1755*1038</t>
  </si>
  <si>
    <t>/</t>
  </si>
  <si>
    <t>Qty.</t>
  </si>
  <si>
    <t>1Pcs.</t>
  </si>
  <si>
    <t>Hybrid /Bi-directional Inverter</t>
  </si>
  <si>
    <t>DC Cable from DC Disconnector Box 
to Grid-tied Inverter</t>
  </si>
  <si>
    <t>Male /Female</t>
  </si>
  <si>
    <t>Mono-crystalline Silicon PV Module</t>
  </si>
  <si>
    <t>Remark</t>
  </si>
  <si>
    <t>Short description</t>
  </si>
  <si>
    <t>Product Photo</t>
  </si>
  <si>
    <t>Product Mode</t>
  </si>
  <si>
    <t>Components</t>
  </si>
  <si>
    <t xml:space="preserve">E-mail: eva.jiang@tide-solar.com </t>
  </si>
  <si>
    <t>Tel: 0086-510-83885850; Mobile: 86 173 2728 5681</t>
  </si>
  <si>
    <r>
      <rPr>
        <b/>
        <sz val="16"/>
        <color rgb="FF00B050"/>
        <rFont val="Arial"/>
        <family val="2"/>
      </rPr>
      <t>Add</t>
    </r>
    <r>
      <rPr>
        <b/>
        <sz val="16"/>
        <color rgb="FF00B050"/>
        <rFont val="宋体"/>
        <family val="3"/>
        <charset val="134"/>
      </rPr>
      <t>：</t>
    </r>
    <r>
      <rPr>
        <b/>
        <sz val="16"/>
        <color rgb="FF00B050"/>
        <rFont val="Arial"/>
        <family val="2"/>
      </rPr>
      <t>Wind &amp;Solar Industrial Park, Huishan, Wuxi, Jiangsu Province, China;</t>
    </r>
  </si>
  <si>
    <t>Tide Solar Technology Co., Ltd.(www.tide-solar.com)</t>
  </si>
  <si>
    <t>SISO-40F</t>
  </si>
  <si>
    <t>PV-side Disconnector</t>
  </si>
  <si>
    <t>TD-450MB-144HC</t>
  </si>
  <si>
    <t>序号
No.</t>
    <phoneticPr fontId="5" type="noConversion"/>
  </si>
  <si>
    <r>
      <t xml:space="preserve">电池片规格
</t>
    </r>
    <r>
      <rPr>
        <sz val="9"/>
        <color theme="1"/>
        <rFont val="Arial"/>
        <family val="2"/>
      </rPr>
      <t>Spec. of Cell</t>
    </r>
    <phoneticPr fontId="5" type="noConversion"/>
  </si>
  <si>
    <r>
      <t xml:space="preserve">功率段
</t>
    </r>
    <r>
      <rPr>
        <sz val="9"/>
        <color theme="1"/>
        <rFont val="Arial"/>
        <family val="2"/>
      </rPr>
      <t>Power Range of Module</t>
    </r>
    <phoneticPr fontId="5" type="noConversion"/>
  </si>
  <si>
    <r>
      <t xml:space="preserve">组件规格
</t>
    </r>
    <r>
      <rPr>
        <sz val="9"/>
        <color theme="1"/>
        <rFont val="Arial"/>
        <family val="2"/>
      </rPr>
      <t>Spec. of Module</t>
    </r>
    <phoneticPr fontId="5" type="noConversion"/>
  </si>
  <si>
    <r>
      <t xml:space="preserve">B/C面规格
</t>
    </r>
    <r>
      <rPr>
        <sz val="9"/>
        <color theme="1"/>
        <rFont val="Arial"/>
        <family val="2"/>
      </rPr>
      <t>Mechanical Size of B/C Side of Module' Frame</t>
    </r>
    <phoneticPr fontId="5" type="noConversion"/>
  </si>
  <si>
    <r>
      <t xml:space="preserve">装柜数量（无浮包）
</t>
    </r>
    <r>
      <rPr>
        <sz val="10"/>
        <color theme="1"/>
        <rFont val="Arial"/>
        <family val="2"/>
      </rPr>
      <t>Number of Modules in Container (w/o floating bags)</t>
    </r>
    <phoneticPr fontId="5" type="noConversion"/>
  </si>
  <si>
    <t>装柜数量（有浮包）
Number of Modules in Container (w/i floating bags)</t>
    <phoneticPr fontId="5" type="noConversion"/>
  </si>
  <si>
    <r>
      <t xml:space="preserve">20GP装柜方式数量
</t>
    </r>
    <r>
      <rPr>
        <sz val="9"/>
        <color theme="1"/>
        <rFont val="Arial"/>
        <family val="2"/>
      </rPr>
      <t xml:space="preserve">Detailed Packaging Data for 20GP </t>
    </r>
    <phoneticPr fontId="5" type="noConversion"/>
  </si>
  <si>
    <r>
      <t xml:space="preserve">40HQ装柜方式数量
</t>
    </r>
    <r>
      <rPr>
        <sz val="9"/>
        <color theme="1"/>
        <rFont val="Arial"/>
        <family val="2"/>
      </rPr>
      <t>Detailed Packaging Data for 40GP</t>
    </r>
    <r>
      <rPr>
        <sz val="11"/>
        <color theme="1"/>
        <rFont val="楷体"/>
        <family val="3"/>
        <charset val="134"/>
      </rPr>
      <t xml:space="preserve"> </t>
    </r>
    <phoneticPr fontId="5" type="noConversion"/>
  </si>
  <si>
    <r>
      <t xml:space="preserve">20GP装柜方式数量
</t>
    </r>
    <r>
      <rPr>
        <sz val="9"/>
        <color theme="1"/>
        <rFont val="Arial"/>
        <family val="2"/>
      </rPr>
      <t>Detailed Packaging Data for 20FCL</t>
    </r>
    <r>
      <rPr>
        <sz val="11"/>
        <color theme="1"/>
        <rFont val="楷体"/>
        <family val="3"/>
        <charset val="134"/>
      </rPr>
      <t xml:space="preserve"> </t>
    </r>
    <phoneticPr fontId="5" type="noConversion"/>
  </si>
  <si>
    <r>
      <t xml:space="preserve">40HQ装柜方式数量
</t>
    </r>
    <r>
      <rPr>
        <sz val="9"/>
        <color theme="1"/>
        <rFont val="Arial"/>
        <family val="2"/>
      </rPr>
      <t>Detailed Packaging Data for 40FCL</t>
    </r>
    <phoneticPr fontId="5" type="noConversion"/>
  </si>
  <si>
    <r>
      <t xml:space="preserve">每拖数量
</t>
    </r>
    <r>
      <rPr>
        <sz val="9"/>
        <color theme="1"/>
        <rFont val="Arial"/>
        <family val="2"/>
      </rPr>
      <t>Qty of Module per Pallet</t>
    </r>
    <phoneticPr fontId="5" type="noConversion"/>
  </si>
  <si>
    <r>
      <t xml:space="preserve">拖数
</t>
    </r>
    <r>
      <rPr>
        <sz val="9"/>
        <color theme="1"/>
        <rFont val="Arial"/>
        <family val="2"/>
      </rPr>
      <t>Qty of Pallet</t>
    </r>
    <phoneticPr fontId="5" type="noConversion"/>
  </si>
  <si>
    <r>
      <t xml:space="preserve">数量
</t>
    </r>
    <r>
      <rPr>
        <sz val="9"/>
        <color theme="1"/>
        <rFont val="Arial"/>
        <family val="2"/>
      </rPr>
      <t>Qty of Module in Total</t>
    </r>
    <phoneticPr fontId="5" type="noConversion"/>
  </si>
  <si>
    <r>
      <t xml:space="preserve">每拖数量
</t>
    </r>
    <r>
      <rPr>
        <sz val="9"/>
        <color theme="1"/>
        <rFont val="Arial"/>
        <family val="2"/>
      </rPr>
      <t>Qty of Module per Pallet</t>
    </r>
    <phoneticPr fontId="5" type="noConversion"/>
  </si>
  <si>
    <r>
      <t xml:space="preserve">拖数
</t>
    </r>
    <r>
      <rPr>
        <sz val="9"/>
        <color theme="1"/>
        <rFont val="Arial"/>
        <family val="2"/>
      </rPr>
      <t>Qty of Pallet</t>
    </r>
    <phoneticPr fontId="5" type="noConversion"/>
  </si>
  <si>
    <r>
      <t xml:space="preserve">数量
</t>
    </r>
    <r>
      <rPr>
        <sz val="9"/>
        <color theme="1"/>
        <rFont val="Arial"/>
        <family val="2"/>
      </rPr>
      <t>Qty of Module in Total</t>
    </r>
    <phoneticPr fontId="5" type="noConversion"/>
  </si>
  <si>
    <r>
      <t xml:space="preserve">浮包数量
</t>
    </r>
    <r>
      <rPr>
        <sz val="9"/>
        <color theme="1"/>
        <rFont val="Arial"/>
        <family val="2"/>
      </rPr>
      <t>Qty of Floating Bags</t>
    </r>
    <phoneticPr fontId="5" type="noConversion"/>
  </si>
  <si>
    <r>
      <t xml:space="preserve">拖数
</t>
    </r>
    <r>
      <rPr>
        <sz val="9"/>
        <color theme="1"/>
        <rFont val="Arial"/>
        <family val="2"/>
      </rPr>
      <t>Qty of Pallet</t>
    </r>
    <phoneticPr fontId="5" type="noConversion"/>
  </si>
  <si>
    <r>
      <t xml:space="preserve">浮包数量
</t>
    </r>
    <r>
      <rPr>
        <sz val="9"/>
        <color theme="1"/>
        <rFont val="Arial"/>
        <family val="2"/>
      </rPr>
      <t>Qty of Floating Bags</t>
    </r>
    <phoneticPr fontId="5" type="noConversion"/>
  </si>
  <si>
    <r>
      <t xml:space="preserve">数量
</t>
    </r>
    <r>
      <rPr>
        <sz val="9"/>
        <color theme="1"/>
        <rFont val="Arial"/>
        <family val="2"/>
      </rPr>
      <t>Qty of Module in Total</t>
    </r>
    <phoneticPr fontId="5" type="noConversion"/>
  </si>
  <si>
    <t>158mm</t>
    <phoneticPr fontId="5" type="noConversion"/>
  </si>
  <si>
    <t>320-340Wp</t>
    <phoneticPr fontId="5" type="noConversion"/>
  </si>
  <si>
    <t>1684*1002mm</t>
    <phoneticPr fontId="5" type="noConversion"/>
  </si>
  <si>
    <t>35*35/30</t>
  </si>
  <si>
    <t>390-410Wp</t>
    <phoneticPr fontId="5" type="noConversion"/>
  </si>
  <si>
    <t>2008*1002</t>
  </si>
  <si>
    <t>166mm</t>
    <phoneticPr fontId="5" type="noConversion"/>
  </si>
  <si>
    <t>360-375Wp</t>
    <phoneticPr fontId="5" type="noConversion"/>
  </si>
  <si>
    <t>430-450Wp</t>
    <phoneticPr fontId="5" type="noConversion"/>
  </si>
  <si>
    <t>2094*1038</t>
  </si>
  <si>
    <t>182mm</t>
    <phoneticPr fontId="5" type="noConversion"/>
  </si>
  <si>
    <t>390-410Wp</t>
    <phoneticPr fontId="5" type="noConversion"/>
  </si>
  <si>
    <t>(1724/1722) *1134</t>
    <phoneticPr fontId="5" type="noConversion"/>
  </si>
  <si>
    <t>530-550Wp</t>
    <phoneticPr fontId="5" type="noConversion"/>
  </si>
  <si>
    <t>2279*1134</t>
  </si>
  <si>
    <t>210mm</t>
    <phoneticPr fontId="5" type="noConversion"/>
  </si>
  <si>
    <t>535-555Wp</t>
    <phoneticPr fontId="5" type="noConversion"/>
  </si>
  <si>
    <t>2384*1096</t>
  </si>
  <si>
    <t>585-605Wp</t>
    <phoneticPr fontId="5" type="noConversion"/>
  </si>
  <si>
    <t>2172*1303</t>
  </si>
  <si>
    <t>640-660Wp</t>
    <phoneticPr fontId="5" type="noConversion"/>
  </si>
  <si>
    <t>2384*1303</t>
  </si>
  <si>
    <r>
      <t xml:space="preserve">注：20GP装柜需预先根据组件包装单位同技术人员确认排列及堆叠方案。
</t>
    </r>
    <r>
      <rPr>
        <sz val="10"/>
        <color rgb="FFFF0000"/>
        <rFont val="Arial"/>
        <family val="2"/>
      </rPr>
      <t>Note: When loading 20GP, it's necessary to confirm an arrangement and stacking scheme with technicians in advance according to the packaging unit of solar module.</t>
    </r>
    <phoneticPr fontId="5" type="noConversion"/>
  </si>
  <si>
    <t>PV Rooftop Mounting Rack</t>
    <phoneticPr fontId="1" type="noConversion"/>
  </si>
  <si>
    <t>JX009;
Glazed Tile Rooftop Bracket (Straight Flexible Hook Type)</t>
    <phoneticPr fontId="1" type="noConversion"/>
  </si>
  <si>
    <t>Guiding Rail</t>
    <phoneticPr fontId="1" type="noConversion"/>
  </si>
  <si>
    <t>JX-DG010A
L=5870mm</t>
    <phoneticPr fontId="1" type="noConversion"/>
  </si>
  <si>
    <t>AL6063-T5</t>
    <phoneticPr fontId="1" type="noConversion"/>
  </si>
  <si>
    <t>Intermediate briquette</t>
    <phoneticPr fontId="1" type="noConversion"/>
  </si>
  <si>
    <t>Medium pressure 20*25*L40,
Hexagon socket head bolt M8*30
Spring pad M8
Slider nut M8</t>
    <phoneticPr fontId="1" type="noConversion"/>
  </si>
  <si>
    <t>AL6063-T5
&amp;SUS304</t>
    <phoneticPr fontId="1" type="noConversion"/>
  </si>
  <si>
    <t>edge clamp</t>
    <phoneticPr fontId="1" type="noConversion"/>
  </si>
  <si>
    <t>BY042 side pressure
30*L40,
Hexagon socket head bolt M8*30
Spring pad M8
Slider nut M8</t>
    <phoneticPr fontId="1" type="noConversion"/>
  </si>
  <si>
    <t>Hook</t>
    <phoneticPr fontId="1" type="noConversion"/>
  </si>
  <si>
    <t>straight adjustale hook
JX-WG001
Span 1700mm</t>
    <phoneticPr fontId="1" type="noConversion"/>
  </si>
  <si>
    <t>SUS304</t>
    <phoneticPr fontId="1" type="noConversion"/>
  </si>
  <si>
    <t>Slider</t>
    <phoneticPr fontId="1" type="noConversion"/>
  </si>
  <si>
    <t>M8*25 hexagon socket head bolt
Flat pad
spring pad
+Slider nut M8</t>
    <phoneticPr fontId="1" type="noConversion"/>
  </si>
  <si>
    <t>wood screws</t>
    <phoneticPr fontId="1" type="noConversion"/>
  </si>
  <si>
    <t>M6*50</t>
    <phoneticPr fontId="1" type="noConversion"/>
  </si>
  <si>
    <t>AC cable</t>
    <phoneticPr fontId="1" type="noConversion"/>
  </si>
  <si>
    <t>H07ZZ-F 3*4.0mm2</t>
    <phoneticPr fontId="1" type="noConversion"/>
  </si>
  <si>
    <r>
      <t xml:space="preserve">Glazed Tile Rooftop Bracket
(Straight Flexible Hook Type)
</t>
    </r>
    <r>
      <rPr>
        <sz val="12"/>
        <color rgb="FFFF0000"/>
        <rFont val="Arial"/>
        <family val="2"/>
      </rPr>
      <t>HS Code: 73089000</t>
    </r>
    <phoneticPr fontId="1" type="noConversion"/>
  </si>
  <si>
    <t>4 +(5/3)=4.67</t>
    <phoneticPr fontId="5" type="noConversion"/>
  </si>
  <si>
    <t>8Pcs.</t>
    <phoneticPr fontId="5" type="noConversion"/>
  </si>
  <si>
    <t>DC Connector</t>
    <phoneticPr fontId="5" type="noConversion"/>
  </si>
  <si>
    <t>PV Cable</t>
    <phoneticPr fontId="5" type="noConversion"/>
  </si>
  <si>
    <t>4 PV Strings in total, among them,  3 strings is of "6 modules are connected in series as a string" and 1 string left to be of "5 modules are connected in series as a string".
 23Pcs. /set ×450Wp /Pcs. =10,350Wp</t>
    <phoneticPr fontId="5" type="noConversion"/>
  </si>
  <si>
    <r>
      <t>BV/BVR 1*4mm</t>
    </r>
    <r>
      <rPr>
        <vertAlign val="superscript"/>
        <sz val="12"/>
        <color theme="1"/>
        <rFont val="Arial"/>
        <family val="2"/>
      </rPr>
      <t>2</t>
    </r>
    <phoneticPr fontId="5" type="noConversion"/>
  </si>
  <si>
    <t>HS Code: 8544492100</t>
    <phoneticPr fontId="5" type="noConversion"/>
  </si>
  <si>
    <t>BD7K6TL-RH1
10kW hybrid inverter
Single Phase Output</t>
    <phoneticPr fontId="5" type="noConversion"/>
  </si>
  <si>
    <t>2Pcs. 
(Optional)</t>
    <phoneticPr fontId="5" type="noConversion"/>
  </si>
  <si>
    <t>8Pairs  
(Optional)</t>
    <phoneticPr fontId="5" type="noConversion"/>
  </si>
  <si>
    <t>40m
 (Optional)</t>
    <phoneticPr fontId="5" type="noConversion"/>
  </si>
  <si>
    <t>Complete Set of A10.35KWp Rooftop Grid-tied PV Power System adopting a regular 450Wp Module and a 10KW Hybrid Inverter without Battery Unit;</t>
    <phoneticPr fontId="5" type="noConversion"/>
  </si>
  <si>
    <t>Packing method:
Guide rail: non woven fabric + kraft paper;
Accessories: regular carton packaging
Qty. in total: 5 sets;
(each set of Monuting Rack is designed to fix up 5 Pcs. of 450Wp solar module. )</t>
    <phoneticPr fontId="1" type="noConversion"/>
  </si>
  <si>
    <r>
      <t>1000m cable per roll carried by a wooden cable coil</t>
    </r>
    <r>
      <rPr>
        <sz val="12"/>
        <rFont val="宋体"/>
        <family val="3"/>
        <charset val="134"/>
      </rPr>
      <t>（</t>
    </r>
    <r>
      <rPr>
        <sz val="12"/>
        <rFont val="Arial"/>
        <family val="2"/>
      </rPr>
      <t>Fumigation-free Type</t>
    </r>
    <r>
      <rPr>
        <sz val="12"/>
        <rFont val="宋体"/>
        <family val="3"/>
        <charset val="134"/>
      </rPr>
      <t xml:space="preserve">）
</t>
    </r>
    <r>
      <rPr>
        <sz val="12"/>
        <rFont val="Arial"/>
        <family val="2"/>
      </rPr>
      <t>The safe current carrying capacity of 3x4.0mm2 cable is 37A (refer to the current carrying capacity in the air at 30 ° C)</t>
    </r>
    <phoneticPr fontId="5" type="noConversion"/>
  </si>
  <si>
    <r>
      <t>Peak Power: 450Wp;
Vmpp=41.8 V; 
Impp=10.77 A;
Voc=50.1 V;
Isc=11.41A;
Efficiency=20.7%;
Size: 2094x1038x35</t>
    </r>
    <r>
      <rPr>
        <b/>
        <vertAlign val="superscript"/>
        <sz val="12"/>
        <color theme="1"/>
        <rFont val="Arial"/>
        <family val="2"/>
      </rPr>
      <t>mm</t>
    </r>
    <r>
      <rPr>
        <sz val="12"/>
        <color theme="1"/>
        <rFont val="Arial"/>
        <family val="2"/>
      </rPr>
      <t xml:space="preserve">;
</t>
    </r>
    <r>
      <rPr>
        <sz val="12"/>
        <color rgb="FFFF0000"/>
        <rFont val="Arial"/>
        <family val="2"/>
      </rPr>
      <t>HS Code: 8541430000</t>
    </r>
    <phoneticPr fontId="5" type="noConversion"/>
  </si>
  <si>
    <r>
      <t xml:space="preserve">With DC circuit breaker, DC Surge Protection Device 
and DC Rated Fuses;
Waterproof Grade: IP65;
</t>
    </r>
    <r>
      <rPr>
        <sz val="12"/>
        <color rgb="FFFF0000"/>
        <rFont val="Arial"/>
        <family val="2"/>
      </rPr>
      <t>HS Code: 85371090</t>
    </r>
    <phoneticPr fontId="5" type="noConversion"/>
  </si>
  <si>
    <r>
      <rPr>
        <b/>
        <sz val="12"/>
        <rFont val="Arial"/>
        <family val="2"/>
      </rPr>
      <t>Input (DC):</t>
    </r>
    <r>
      <rPr>
        <sz val="12"/>
        <rFont val="Arial"/>
        <family val="2"/>
      </rPr>
      <t xml:space="preserve">
Max. Input Power: 10kW;
Max. Input Voltage 550V;
Starting Voltage 120V;
MPP Voltage Range 125V~ 550V;
Rated MPPT Voltage 360V;
Number of MPP Trackers / String per MPPT 4 / 1;
Max. Current per MPPT 12A;
</t>
    </r>
    <r>
      <rPr>
        <b/>
        <sz val="12"/>
        <rFont val="Arial"/>
        <family val="2"/>
      </rPr>
      <t>Output (AC):</t>
    </r>
    <r>
      <rPr>
        <sz val="12"/>
        <rFont val="Arial"/>
        <family val="2"/>
      </rPr>
      <t xml:space="preserve">
Max. Output Current: 33A;
Rated Power 7.6kVA;
Rated Voltage 230V, L + N + PE;
Operating Voltage Range 176V ~ 270V
Frequency 50Hz / 60Hz
Power factor 1 (0.99 leading~0.99 lagging)
THDi:&lt;2%;
</t>
    </r>
    <r>
      <rPr>
        <sz val="12"/>
        <color rgb="FFFF0000"/>
        <rFont val="Arial"/>
        <family val="2"/>
      </rPr>
      <t>HS Code: 8504403090</t>
    </r>
    <phoneticPr fontId="5" type="noConversion"/>
  </si>
  <si>
    <r>
      <t>MC4 solarline 2 (latching) extension
cable of 2.5mm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, 10m length, 
male /female,</t>
    </r>
    <phoneticPr fontId="5" type="noConversion"/>
  </si>
  <si>
    <t>)</t>
    <phoneticPr fontId="5" type="noConversion"/>
  </si>
  <si>
    <r>
      <t xml:space="preserve">H07ZZ-F
European standard low smoke zero halogen cable h07zz-f
</t>
    </r>
    <r>
      <rPr>
        <sz val="12"/>
        <color theme="1"/>
        <rFont val="宋体"/>
        <family val="3"/>
        <charset val="134"/>
      </rPr>
      <t>额定电压：</t>
    </r>
    <r>
      <rPr>
        <sz val="12"/>
        <color theme="1"/>
        <rFont val="Arial"/>
        <family val="2"/>
      </rPr>
      <t xml:space="preserve">450/750V
Rated voltage: 450 / 750V
</t>
    </r>
    <r>
      <rPr>
        <sz val="12"/>
        <color theme="1"/>
        <rFont val="宋体"/>
        <family val="3"/>
        <charset val="134"/>
      </rPr>
      <t>测试电压：</t>
    </r>
    <r>
      <rPr>
        <sz val="12"/>
        <color theme="1"/>
        <rFont val="Arial"/>
        <family val="2"/>
      </rPr>
      <t xml:space="preserve">2500V
Test voltage: 2500V
</t>
    </r>
    <r>
      <rPr>
        <sz val="12"/>
        <color theme="1"/>
        <rFont val="宋体"/>
        <family val="3"/>
        <charset val="134"/>
      </rPr>
      <t>温度范围：</t>
    </r>
    <r>
      <rPr>
        <sz val="12"/>
        <color theme="1"/>
        <rFont val="Arial"/>
        <family val="2"/>
      </rPr>
      <t>-40°C</t>
    </r>
    <r>
      <rPr>
        <sz val="12"/>
        <color theme="1"/>
        <rFont val="宋体"/>
        <family val="3"/>
        <charset val="134"/>
      </rPr>
      <t>至</t>
    </r>
    <r>
      <rPr>
        <sz val="12"/>
        <color theme="1"/>
        <rFont val="Arial"/>
        <family val="2"/>
      </rPr>
      <t xml:space="preserve">+70°C
Temperature range: - 40 ° C to + 70 ° C
</t>
    </r>
    <r>
      <rPr>
        <sz val="12"/>
        <color theme="1"/>
        <rFont val="宋体"/>
        <family val="3"/>
        <charset val="134"/>
      </rPr>
      <t>弯曲半径：</t>
    </r>
    <r>
      <rPr>
        <sz val="12"/>
        <color theme="1"/>
        <rFont val="Arial"/>
        <family val="2"/>
      </rPr>
      <t>7.5*</t>
    </r>
    <r>
      <rPr>
        <sz val="12"/>
        <color theme="1"/>
        <rFont val="宋体"/>
        <family val="3"/>
        <charset val="134"/>
      </rPr>
      <t xml:space="preserve">电缆直径
</t>
    </r>
    <r>
      <rPr>
        <sz val="12"/>
        <color theme="1"/>
        <rFont val="Arial"/>
        <family val="2"/>
      </rPr>
      <t xml:space="preserve">Bending radius: 7.5 * cable diameter
</t>
    </r>
    <r>
      <rPr>
        <sz val="12"/>
        <color theme="1"/>
        <rFont val="宋体"/>
        <family val="3"/>
        <charset val="134"/>
      </rPr>
      <t>电缆认证：</t>
    </r>
    <r>
      <rPr>
        <sz val="12"/>
        <color theme="1"/>
        <rFont val="Arial"/>
        <family val="2"/>
      </rPr>
      <t xml:space="preserve">CE
Cable certification: Ce
</t>
    </r>
    <r>
      <rPr>
        <sz val="12"/>
        <color theme="1"/>
        <rFont val="宋体"/>
        <family val="3"/>
        <charset val="134"/>
      </rPr>
      <t>参考标准：根据</t>
    </r>
    <r>
      <rPr>
        <sz val="12"/>
        <color theme="1"/>
        <rFont val="Arial"/>
        <family val="2"/>
      </rPr>
      <t xml:space="preserve">VDE 0282
Reference standard: according to VDE 0282
</t>
    </r>
    <r>
      <rPr>
        <sz val="12"/>
        <color theme="1"/>
        <rFont val="宋体"/>
        <family val="3"/>
        <charset val="134"/>
      </rPr>
      <t>阻燃标准：</t>
    </r>
    <r>
      <rPr>
        <sz val="12"/>
        <color theme="1"/>
        <rFont val="Arial"/>
        <family val="2"/>
      </rPr>
      <t xml:space="preserve">IEC 60332-1-2
Flame retardant standard: IEC 60332-1-2
</t>
    </r>
    <r>
      <rPr>
        <sz val="12"/>
        <color theme="1"/>
        <rFont val="宋体"/>
        <family val="3"/>
        <charset val="134"/>
      </rPr>
      <t>符合</t>
    </r>
    <r>
      <rPr>
        <sz val="12"/>
        <color theme="1"/>
        <rFont val="Arial"/>
        <family val="2"/>
      </rPr>
      <t>ROHS</t>
    </r>
    <r>
      <rPr>
        <sz val="12"/>
        <color theme="1"/>
        <rFont val="宋体"/>
        <family val="3"/>
        <charset val="134"/>
      </rPr>
      <t xml:space="preserve">指令
</t>
    </r>
    <r>
      <rPr>
        <sz val="12"/>
        <color theme="1"/>
        <rFont val="Arial"/>
        <family val="2"/>
      </rPr>
      <t xml:space="preserve">RoHS compliant
</t>
    </r>
    <r>
      <rPr>
        <sz val="12"/>
        <color rgb="FFFF0000"/>
        <rFont val="Arial"/>
        <family val="2"/>
      </rPr>
      <t>Hs Code</t>
    </r>
    <r>
      <rPr>
        <sz val="12"/>
        <color rgb="FFFF0000"/>
        <rFont val="宋体"/>
        <family val="3"/>
        <charset val="134"/>
      </rPr>
      <t>：</t>
    </r>
    <r>
      <rPr>
        <sz val="12"/>
        <color rgb="FFFF0000"/>
        <rFont val="Arial"/>
        <family val="2"/>
      </rPr>
      <t>8544492100</t>
    </r>
    <phoneticPr fontId="5" type="noConversion"/>
  </si>
  <si>
    <r>
      <t xml:space="preserve">15.0m /Pcs.
</t>
    </r>
    <r>
      <rPr>
        <sz val="12"/>
        <color rgb="FFFF0000"/>
        <rFont val="Arial"/>
        <family val="2"/>
      </rPr>
      <t>HS Code: 8544422100;</t>
    </r>
    <phoneticPr fontId="5" type="noConversion"/>
  </si>
  <si>
    <r>
      <t>Rated voltage: 1500VDC (IEC) /800VDC(UL);
Rated current: 30A;
Ambient Temp.: -40~85</t>
    </r>
    <r>
      <rPr>
        <sz val="12"/>
        <color theme="1"/>
        <rFont val="宋体"/>
        <family val="3"/>
        <charset val="134"/>
      </rPr>
      <t>℃</t>
    </r>
    <r>
      <rPr>
        <sz val="12"/>
        <color theme="1"/>
        <rFont val="Arial"/>
        <family val="2"/>
      </rPr>
      <t xml:space="preserve">; (IEC) 
Protection Grade: IP67;
</t>
    </r>
    <r>
      <rPr>
        <sz val="12"/>
        <color rgb="FFFF0000"/>
        <rFont val="Arial"/>
        <family val="2"/>
      </rPr>
      <t>HS Code: 3926901000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</si>
</sst>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31" x14ac:knownFonts="1">
    <font>
      <sz val="11"/>
      <color theme="1"/>
      <name val="宋体"/>
      <charset val="134"/>
      <scheme val="minor"/>
    </font>
    <font>
      <sz val="9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9"/>
      <name val="宋体"/>
      <family val="3"/>
      <charset val="134"/>
      <scheme val="minor"/>
    </font>
    <font>
      <b/>
      <sz val="16"/>
      <color rgb="FF00B050"/>
      <name val="Arial"/>
      <family val="2"/>
    </font>
    <font>
      <sz val="16"/>
      <color rgb="FF00B050"/>
      <name val="Arial"/>
      <family val="2"/>
    </font>
    <font>
      <b/>
      <sz val="16"/>
      <color rgb="FF00B050"/>
      <name val="宋体"/>
      <family val="3"/>
      <charset val="134"/>
    </font>
    <font>
      <sz val="11"/>
      <color theme="1"/>
      <name val="楷体"/>
      <family val="3"/>
      <charset val="134"/>
    </font>
    <font>
      <sz val="11"/>
      <color rgb="FFFF0000"/>
      <name val="楷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0"/>
      <color rgb="FFFF0000"/>
      <name val="Arial"/>
      <family val="2"/>
    </font>
    <font>
      <sz val="11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1"/>
      <color theme="1"/>
      <name val="宋体"/>
      <family val="3"/>
      <charset val="134"/>
      <scheme val="minor"/>
    </font>
    <font>
      <b/>
      <sz val="16"/>
      <color rgb="FFFF0000"/>
      <name val="Arial Black"/>
      <family val="2"/>
    </font>
    <font>
      <sz val="9"/>
      <color theme="1"/>
      <name val="Arial"/>
      <family val="2"/>
    </font>
    <font>
      <sz val="10"/>
      <color theme="1"/>
      <name val="楷体"/>
      <family val="3"/>
      <charset val="134"/>
    </font>
    <font>
      <sz val="12"/>
      <name val="Arial"/>
      <family val="2"/>
    </font>
    <font>
      <sz val="12"/>
      <color rgb="FFFF0000"/>
      <name val="宋体"/>
      <family val="3"/>
      <charset val="134"/>
    </font>
    <font>
      <sz val="12"/>
      <name val="宋体"/>
      <family val="3"/>
      <charset val="134"/>
    </font>
    <font>
      <sz val="12"/>
      <color rgb="FFFF000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宋体"/>
      <family val="3"/>
      <charset val="134"/>
      <scheme val="minor"/>
    </font>
    <font>
      <b/>
      <sz val="12"/>
      <name val="Arial"/>
      <family val="2"/>
    </font>
    <font>
      <b/>
      <vertAlign val="superscript"/>
      <sz val="12"/>
      <color theme="1"/>
      <name val="Arial"/>
      <family val="2"/>
    </font>
    <font>
      <b/>
      <sz val="18"/>
      <color theme="1"/>
      <name val="Arial"/>
      <family val="2"/>
    </font>
    <font>
      <sz val="12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83">
    <xf numFmtId="0" fontId="0" fillId="0" borderId="0" xfId="0">
      <alignment vertical="center"/>
    </xf>
    <xf numFmtId="0" fontId="2" fillId="0" borderId="0" xfId="1" applyFont="1" applyFill="1" applyAlignment="1"/>
    <xf numFmtId="0" fontId="2" fillId="0" borderId="0" xfId="1" applyFont="1" applyFill="1" applyAlignment="1">
      <alignment horizontal="center"/>
    </xf>
    <xf numFmtId="0" fontId="2" fillId="0" borderId="0" xfId="1" applyFont="1" applyFill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2" fillId="0" borderId="1" xfId="1" applyBorder="1">
      <alignment vertical="center"/>
    </xf>
    <xf numFmtId="0" fontId="16" fillId="0" borderId="0" xfId="1" applyFont="1" applyFill="1" applyAlignment="1"/>
    <xf numFmtId="0" fontId="0" fillId="0" borderId="2" xfId="1" applyFont="1" applyFill="1" applyBorder="1" applyAlignment="1"/>
    <xf numFmtId="0" fontId="4" fillId="0" borderId="8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9" fillId="5" borderId="2" xfId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2" xfId="1" applyFont="1" applyFill="1" applyBorder="1" applyAlignment="1">
      <alignment horizontal="center" vertical="center"/>
    </xf>
    <xf numFmtId="0" fontId="0" fillId="6" borderId="0" xfId="0" applyFont="1" applyFill="1" applyAlignment="1"/>
    <xf numFmtId="0" fontId="4" fillId="6" borderId="2" xfId="0" applyFont="1" applyFill="1" applyBorder="1" applyAlignment="1">
      <alignment horizontal="center" vertical="center" wrapText="1"/>
    </xf>
    <xf numFmtId="0" fontId="0" fillId="6" borderId="0" xfId="0" applyFill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2" xfId="0" applyFill="1" applyBorder="1">
      <alignment vertical="center"/>
    </xf>
    <xf numFmtId="0" fontId="4" fillId="8" borderId="8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0" fontId="20" fillId="6" borderId="1" xfId="0" applyFont="1" applyFill="1" applyBorder="1" applyAlignment="1">
      <alignment horizontal="left" vertical="center" wrapText="1"/>
    </xf>
    <xf numFmtId="0" fontId="2" fillId="3" borderId="0" xfId="1" applyFont="1" applyFill="1" applyAlignment="1"/>
    <xf numFmtId="0" fontId="4" fillId="3" borderId="0" xfId="1" applyFont="1" applyFill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2" fillId="3" borderId="1" xfId="1" applyFill="1" applyBorder="1">
      <alignment vertical="center"/>
    </xf>
    <xf numFmtId="0" fontId="4" fillId="7" borderId="1" xfId="0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center" vertical="center"/>
    </xf>
    <xf numFmtId="0" fontId="19" fillId="3" borderId="2" xfId="1" applyFont="1" applyFill="1" applyBorder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0" fontId="26" fillId="0" borderId="0" xfId="1" applyFont="1" applyFill="1" applyAlignment="1">
      <alignment horizontal="center"/>
    </xf>
    <xf numFmtId="0" fontId="27" fillId="2" borderId="2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3" borderId="1" xfId="1" applyFont="1" applyFill="1" applyBorder="1" applyAlignment="1">
      <alignment horizontal="center" vertical="center" wrapText="1"/>
    </xf>
    <xf numFmtId="0" fontId="26" fillId="0" borderId="0" xfId="1" applyFont="1" applyFill="1" applyAlignment="1"/>
    <xf numFmtId="0" fontId="20" fillId="2" borderId="2" xfId="1" applyFont="1" applyFill="1" applyBorder="1" applyAlignment="1">
      <alignment horizontal="center" vertical="center" wrapText="1"/>
    </xf>
    <xf numFmtId="0" fontId="14" fillId="0" borderId="0" xfId="1" applyFont="1" applyFill="1" applyAlignment="1"/>
    <xf numFmtId="0" fontId="4" fillId="0" borderId="0" xfId="1" applyFont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0" borderId="0" xfId="1" applyFont="1" applyFill="1" applyAlignment="1">
      <alignment horizontal="center" vertical="center" wrapText="1"/>
    </xf>
    <xf numFmtId="0" fontId="20" fillId="2" borderId="1" xfId="1" applyFont="1" applyFill="1" applyBorder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/>
    </xf>
    <xf numFmtId="0" fontId="16" fillId="0" borderId="3" xfId="1" applyFont="1" applyFill="1" applyBorder="1" applyAlignment="1">
      <alignment horizontal="center"/>
    </xf>
    <xf numFmtId="0" fontId="29" fillId="0" borderId="1" xfId="1" applyFont="1" applyFill="1" applyBorder="1" applyAlignment="1">
      <alignment horizontal="center" vertical="center" wrapText="1"/>
    </xf>
    <xf numFmtId="0" fontId="29" fillId="0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 vertical="center"/>
    </xf>
    <xf numFmtId="0" fontId="17" fillId="4" borderId="4" xfId="1" applyFont="1" applyFill="1" applyBorder="1" applyAlignment="1">
      <alignment horizontal="center" vertical="center" wrapText="1"/>
    </xf>
    <xf numFmtId="0" fontId="17" fillId="4" borderId="5" xfId="1" applyFont="1" applyFill="1" applyBorder="1" applyAlignment="1">
      <alignment horizontal="center" vertical="center" wrapText="1"/>
    </xf>
    <xf numFmtId="0" fontId="17" fillId="4" borderId="6" xfId="1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176" fontId="4" fillId="6" borderId="1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9" fillId="4" borderId="1" xfId="1" applyFont="1" applyFill="1" applyBorder="1" applyAlignment="1">
      <alignment horizontal="center" vertical="center" wrapText="1"/>
    </xf>
    <xf numFmtId="0" fontId="9" fillId="4" borderId="7" xfId="1" applyFont="1" applyFill="1" applyBorder="1" applyAlignment="1">
      <alignment horizontal="center" vertical="center"/>
    </xf>
    <xf numFmtId="0" fontId="9" fillId="4" borderId="3" xfId="1" applyFont="1" applyFill="1" applyBorder="1" applyAlignment="1">
      <alignment horizontal="center" vertical="center"/>
    </xf>
    <xf numFmtId="0" fontId="9" fillId="5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left" vertical="center"/>
    </xf>
    <xf numFmtId="0" fontId="19" fillId="0" borderId="1" xfId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 vertical="center"/>
    </xf>
    <xf numFmtId="0" fontId="9" fillId="5" borderId="4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0" fontId="9" fillId="3" borderId="5" xfId="1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1059656</xdr:colOff>
      <xdr:row>6</xdr:row>
      <xdr:rowOff>0</xdr:rowOff>
    </xdr:from>
    <xdr:ext cx="1166812" cy="0"/>
    <xdr:pic>
      <xdr:nvPicPr>
        <xdr:cNvPr id="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3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5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0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2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5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7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0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01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13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8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03" name="Picture 9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9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47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91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35" name="Picture 10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79" name="Picture 11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0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23" name="Picture 11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67" name="Picture 12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11" name="Picture 12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5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299" name="Picture 13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3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43" name="Picture 13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87" name="Picture 14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3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31" name="Picture 14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75" name="Picture 15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19" name="Picture 15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63" name="Picture 16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07" name="Picture 16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51" name="Picture 16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95" name="Picture 17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39" name="Picture 17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83" name="Picture 18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27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71" name="Picture 19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8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15" name="Picture 19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59" name="Picture 2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1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1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1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1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1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03" name="Picture 20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47" name="Picture 20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0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91" name="Picture 21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0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35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79" name="Picture 22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23" name="Picture 22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67" name="Picture 23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11" name="Picture 23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55" name="Picture 23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399" name="Picture 24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43" name="Picture 24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87" name="Picture 25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31" name="Picture 25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75" name="Picture 26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19" name="Picture 26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63" name="Picture 27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16" name="Picture 27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2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77" name="Picture 29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898" name="Picture 29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2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2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93" name="Picture 30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2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2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2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44" name="Picture 30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65" name="Picture 3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0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60" name="Picture 32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11" name="Picture 32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32" name="Picture 32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27" name="Picture 33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78" name="Picture 34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399" name="Picture 34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94" name="Picture 35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45" name="Picture 35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66" name="Picture 36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39" name="Picture 36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60" name="Picture 37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33" name="Picture 37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54" name="Picture 37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27" name="Picture 38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48" name="Picture 389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8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3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21" name="Picture 39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3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42" name="Picture 39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3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3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3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3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0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14" name="Picture 40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34" name="Picture 40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0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10" name="Picture 41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21" name="Picture 41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94" name="Picture 42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45" name="Picture 42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66" name="Picture 43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39" name="Picture 43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60" name="Picture 44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3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58" name="Picture 45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69" name="Picture 45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42" name="Picture 45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93" name="Picture 46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14" name="Picture 46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4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87" name="Picture 47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4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08" name="Picture 47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8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4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4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4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4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4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</xdr:row>
      <xdr:rowOff>0</xdr:rowOff>
    </xdr:from>
    <xdr:ext cx="1166812" cy="0"/>
    <xdr:pic>
      <xdr:nvPicPr>
        <xdr:cNvPr id="50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166812" cy="0"/>
    <xdr:pic>
      <xdr:nvPicPr>
        <xdr:cNvPr id="5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6400" y="6858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166812" cy="0"/>
    <xdr:pic>
      <xdr:nvPicPr>
        <xdr:cNvPr id="5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</xdr:row>
      <xdr:rowOff>0</xdr:rowOff>
    </xdr:from>
    <xdr:ext cx="1166812" cy="0"/>
    <xdr:pic>
      <xdr:nvPicPr>
        <xdr:cNvPr id="50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432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0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11" name="Picture 51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87" name="Picture 52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63" name="Picture 53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39" name="Picture 53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3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15" name="Picture 54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91" name="Picture 55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67" name="Picture 56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43" name="Picture 56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19" name="Picture 57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95" name="Picture 58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71" name="Picture 59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8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8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8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8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9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59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59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59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47" name="Picture 599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9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59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59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59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59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0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0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0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23" name="Picture 60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0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0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0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0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0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0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0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099" name="Picture 61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1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1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1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1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1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75" name="Picture 62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1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1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1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2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2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2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51" name="Picture 62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2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2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2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2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3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3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3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27" name="Picture 63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3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3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3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3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3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3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3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03" name="Picture 64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4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4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4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4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4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79" name="Picture 65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4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4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4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4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5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5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5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55" name="Picture 66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5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5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5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5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5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6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6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6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31" name="Picture 66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6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6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6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6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6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6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6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1047750</xdr:colOff>
      <xdr:row>6</xdr:row>
      <xdr:rowOff>0</xdr:rowOff>
    </xdr:from>
    <xdr:ext cx="1166812" cy="0"/>
    <xdr:pic>
      <xdr:nvPicPr>
        <xdr:cNvPr id="67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1600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18" name="Picture 67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3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3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7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7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7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7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7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78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78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7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7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1129393</xdr:colOff>
      <xdr:row>6</xdr:row>
      <xdr:rowOff>0</xdr:rowOff>
    </xdr:from>
    <xdr:ext cx="1166812" cy="0"/>
    <xdr:pic>
      <xdr:nvPicPr>
        <xdr:cNvPr id="67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7518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481352</xdr:colOff>
      <xdr:row>6</xdr:row>
      <xdr:rowOff>0</xdr:rowOff>
    </xdr:from>
    <xdr:ext cx="1166812" cy="0"/>
    <xdr:pic>
      <xdr:nvPicPr>
        <xdr:cNvPr id="678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15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78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8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9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9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9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9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9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79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7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79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0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0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0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0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0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0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8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1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1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1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1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1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1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2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2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2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2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2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2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2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2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2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314325</xdr:colOff>
      <xdr:row>6</xdr:row>
      <xdr:rowOff>0</xdr:rowOff>
    </xdr:from>
    <xdr:ext cx="2028825" cy="0"/>
    <xdr:pic>
      <xdr:nvPicPr>
        <xdr:cNvPr id="6831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57525" y="102870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523875</xdr:colOff>
      <xdr:row>6</xdr:row>
      <xdr:rowOff>0</xdr:rowOff>
    </xdr:from>
    <xdr:ext cx="1362075" cy="0"/>
    <xdr:pic>
      <xdr:nvPicPr>
        <xdr:cNvPr id="6832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7075" y="102870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83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3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3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4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4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4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4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4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4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5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5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5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5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1059656</xdr:colOff>
      <xdr:row>6</xdr:row>
      <xdr:rowOff>0</xdr:rowOff>
    </xdr:from>
    <xdr:ext cx="1166812" cy="0"/>
    <xdr:pic>
      <xdr:nvPicPr>
        <xdr:cNvPr id="68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398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5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5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6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6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6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6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7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7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7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7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7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1061357</xdr:colOff>
      <xdr:row>6</xdr:row>
      <xdr:rowOff>0</xdr:rowOff>
    </xdr:from>
    <xdr:ext cx="1166812" cy="0"/>
    <xdr:pic>
      <xdr:nvPicPr>
        <xdr:cNvPr id="687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1156607</xdr:colOff>
      <xdr:row>6</xdr:row>
      <xdr:rowOff>0</xdr:rowOff>
    </xdr:from>
    <xdr:ext cx="1166812" cy="0"/>
    <xdr:pic>
      <xdr:nvPicPr>
        <xdr:cNvPr id="687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5682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1183821</xdr:colOff>
      <xdr:row>6</xdr:row>
      <xdr:rowOff>0</xdr:rowOff>
    </xdr:from>
    <xdr:ext cx="1166812" cy="0"/>
    <xdr:pic>
      <xdr:nvPicPr>
        <xdr:cNvPr id="687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4321" y="10287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676275</xdr:colOff>
          <xdr:row>14</xdr:row>
          <xdr:rowOff>247650</xdr:rowOff>
        </xdr:from>
        <xdr:to>
          <xdr:col>3</xdr:col>
          <xdr:colOff>2543175</xdr:colOff>
          <xdr:row>14</xdr:row>
          <xdr:rowOff>1285875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1197428</xdr:colOff>
      <xdr:row>16</xdr:row>
      <xdr:rowOff>81643</xdr:rowOff>
    </xdr:from>
    <xdr:ext cx="825118" cy="1197429"/>
    <xdr:pic>
      <xdr:nvPicPr>
        <xdr:cNvPr id="6879" name="图片 687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0478" y="1967593"/>
          <a:ext cx="825118" cy="1197429"/>
        </a:xfrm>
        <a:prstGeom prst="rect">
          <a:avLst/>
        </a:prstGeom>
      </xdr:spPr>
    </xdr:pic>
    <xdr:clientData/>
  </xdr:oneCellAnchor>
  <xdr:oneCellAnchor>
    <xdr:from>
      <xdr:col>3</xdr:col>
      <xdr:colOff>830036</xdr:colOff>
      <xdr:row>15</xdr:row>
      <xdr:rowOff>211417</xdr:rowOff>
    </xdr:from>
    <xdr:ext cx="1628040" cy="645833"/>
    <xdr:pic>
      <xdr:nvPicPr>
        <xdr:cNvPr id="6880" name="图片 687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53643" y="22989774"/>
          <a:ext cx="1628040" cy="645833"/>
        </a:xfrm>
        <a:prstGeom prst="rect">
          <a:avLst/>
        </a:prstGeom>
      </xdr:spPr>
    </xdr:pic>
    <xdr:clientData/>
  </xdr:oneCellAnchor>
  <xdr:oneCellAnchor>
    <xdr:from>
      <xdr:col>3</xdr:col>
      <xdr:colOff>955474</xdr:colOff>
      <xdr:row>17</xdr:row>
      <xdr:rowOff>162049</xdr:rowOff>
    </xdr:from>
    <xdr:ext cx="1595268" cy="2331770"/>
    <xdr:pic>
      <xdr:nvPicPr>
        <xdr:cNvPr id="6881" name="图片 68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82792" y="22796913"/>
          <a:ext cx="1595268" cy="2331770"/>
        </a:xfrm>
        <a:prstGeom prst="rect">
          <a:avLst/>
        </a:prstGeom>
      </xdr:spPr>
    </xdr:pic>
    <xdr:clientData/>
  </xdr:oneCellAnchor>
  <xdr:oneCellAnchor>
    <xdr:from>
      <xdr:col>3</xdr:col>
      <xdr:colOff>21027</xdr:colOff>
      <xdr:row>6</xdr:row>
      <xdr:rowOff>184195</xdr:rowOff>
    </xdr:from>
    <xdr:ext cx="3353545" cy="1806293"/>
    <xdr:pic>
      <xdr:nvPicPr>
        <xdr:cNvPr id="6882" name="图片 688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8427" y="1203370"/>
          <a:ext cx="3353545" cy="1806293"/>
        </a:xfrm>
        <a:prstGeom prst="rect">
          <a:avLst/>
        </a:prstGeom>
      </xdr:spPr>
    </xdr:pic>
    <xdr:clientData/>
  </xdr:oneCellAnchor>
  <xdr:twoCellAnchor editAs="oneCell">
    <xdr:from>
      <xdr:col>3</xdr:col>
      <xdr:colOff>176893</xdr:colOff>
      <xdr:row>18</xdr:row>
      <xdr:rowOff>333993</xdr:rowOff>
    </xdr:from>
    <xdr:to>
      <xdr:col>3</xdr:col>
      <xdr:colOff>3225157</xdr:colOff>
      <xdr:row>18</xdr:row>
      <xdr:rowOff>3559057</xdr:rowOff>
    </xdr:to>
    <xdr:pic>
      <xdr:nvPicPr>
        <xdr:cNvPr id="7168" name="图片 716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04211" y="25653175"/>
          <a:ext cx="3048264" cy="3225064"/>
        </a:xfrm>
        <a:prstGeom prst="rect">
          <a:avLst/>
        </a:prstGeom>
      </xdr:spPr>
    </xdr:pic>
    <xdr:clientData/>
  </xdr:twoCellAnchor>
  <xdr:twoCellAnchor editAs="oneCell">
    <xdr:from>
      <xdr:col>3</xdr:col>
      <xdr:colOff>439388</xdr:colOff>
      <xdr:row>19</xdr:row>
      <xdr:rowOff>369090</xdr:rowOff>
    </xdr:from>
    <xdr:to>
      <xdr:col>3</xdr:col>
      <xdr:colOff>2979964</xdr:colOff>
      <xdr:row>19</xdr:row>
      <xdr:rowOff>3795784</xdr:rowOff>
    </xdr:to>
    <xdr:pic>
      <xdr:nvPicPr>
        <xdr:cNvPr id="6886" name="图片 6885">
          <a:extLst>
            <a:ext uri="{FF2B5EF4-FFF2-40B4-BE49-F238E27FC236}">
              <a16:creationId xmlns:a16="http://schemas.microsoft.com/office/drawing/2014/main" id="{00000000-0008-0000-0100-0000A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6706" y="29567545"/>
          <a:ext cx="2540576" cy="3426694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</xdr:row>
      <xdr:rowOff>0</xdr:rowOff>
    </xdr:from>
    <xdr:ext cx="1166812" cy="0"/>
    <xdr:pic>
      <xdr:nvPicPr>
        <xdr:cNvPr id="6890" name="Picture 91">
          <a:extLst>
            <a:ext uri="{FF2B5EF4-FFF2-40B4-BE49-F238E27FC236}">
              <a16:creationId xmlns:a16="http://schemas.microsoft.com/office/drawing/2014/main" id="{00000000-0008-0000-0000-0000B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068425" y="1600200"/>
          <a:ext cx="1166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36777</xdr:colOff>
      <xdr:row>7</xdr:row>
      <xdr:rowOff>263113</xdr:rowOff>
    </xdr:from>
    <xdr:to>
      <xdr:col>3</xdr:col>
      <xdr:colOff>3340560</xdr:colOff>
      <xdr:row>7</xdr:row>
      <xdr:rowOff>1860176</xdr:rowOff>
    </xdr:to>
    <xdr:pic>
      <xdr:nvPicPr>
        <xdr:cNvPr id="6891" name="图片 6890" descr="http://www.tjsrfd.com/storage/post_images/ynvuWUG5Cr2gX9XszaqnroqEoOcHMTLFFp1K548n.jpeg">
          <a:extLst>
            <a:ext uri="{FF2B5EF4-FFF2-40B4-BE49-F238E27FC236}">
              <a16:creationId xmlns:a16="http://schemas.microsoft.com/office/drawing/2014/main" id="{00000000-0008-0000-01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3727" y="5825713"/>
          <a:ext cx="3303783" cy="159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1047748</xdr:colOff>
      <xdr:row>9</xdr:row>
      <xdr:rowOff>54427</xdr:rowOff>
    </xdr:from>
    <xdr:to>
      <xdr:col>3</xdr:col>
      <xdr:colOff>2272391</xdr:colOff>
      <xdr:row>9</xdr:row>
      <xdr:rowOff>2016289</xdr:rowOff>
    </xdr:to>
    <xdr:pic>
      <xdr:nvPicPr>
        <xdr:cNvPr id="6892" name="图片 6891">
          <a:extLst>
            <a:ext uri="{FF2B5EF4-FFF2-40B4-BE49-F238E27FC236}">
              <a16:creationId xmlns:a16="http://schemas.microsoft.com/office/drawing/2014/main" id="{00000000-0008-0000-0100-0000A7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14698" y="8826952"/>
          <a:ext cx="1224643" cy="1961862"/>
        </a:xfrm>
        <a:prstGeom prst="rect">
          <a:avLst/>
        </a:prstGeom>
      </xdr:spPr>
    </xdr:pic>
    <xdr:clientData/>
  </xdr:twoCellAnchor>
  <xdr:twoCellAnchor editAs="oneCell">
    <xdr:from>
      <xdr:col>3</xdr:col>
      <xdr:colOff>1034142</xdr:colOff>
      <xdr:row>10</xdr:row>
      <xdr:rowOff>54428</xdr:rowOff>
    </xdr:from>
    <xdr:to>
      <xdr:col>3</xdr:col>
      <xdr:colOff>2272391</xdr:colOff>
      <xdr:row>10</xdr:row>
      <xdr:rowOff>1970196</xdr:rowOff>
    </xdr:to>
    <xdr:pic>
      <xdr:nvPicPr>
        <xdr:cNvPr id="6893" name="图片 6892">
          <a:extLst>
            <a:ext uri="{FF2B5EF4-FFF2-40B4-BE49-F238E27FC236}">
              <a16:creationId xmlns:a16="http://schemas.microsoft.com/office/drawing/2014/main" id="{00000000-0008-0000-0100-0000A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01092" y="10912928"/>
          <a:ext cx="1238249" cy="1915768"/>
        </a:xfrm>
        <a:prstGeom prst="rect">
          <a:avLst/>
        </a:prstGeom>
      </xdr:spPr>
    </xdr:pic>
    <xdr:clientData/>
  </xdr:twoCellAnchor>
  <xdr:twoCellAnchor editAs="oneCell">
    <xdr:from>
      <xdr:col>3</xdr:col>
      <xdr:colOff>1136162</xdr:colOff>
      <xdr:row>12</xdr:row>
      <xdr:rowOff>60041</xdr:rowOff>
    </xdr:from>
    <xdr:to>
      <xdr:col>3</xdr:col>
      <xdr:colOff>2163536</xdr:colOff>
      <xdr:row>12</xdr:row>
      <xdr:rowOff>3197679</xdr:rowOff>
    </xdr:to>
    <xdr:pic>
      <xdr:nvPicPr>
        <xdr:cNvPr id="6894" name="图片 6893">
          <a:extLst>
            <a:ext uri="{FF2B5EF4-FFF2-40B4-BE49-F238E27FC236}">
              <a16:creationId xmlns:a16="http://schemas.microsoft.com/office/drawing/2014/main" id="{00000000-0008-0000-0100-0000A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59769" y="14442791"/>
          <a:ext cx="1027374" cy="3137638"/>
        </a:xfrm>
        <a:prstGeom prst="rect">
          <a:avLst/>
        </a:prstGeom>
      </xdr:spPr>
    </xdr:pic>
    <xdr:clientData/>
  </xdr:twoCellAnchor>
  <xdr:twoCellAnchor editAs="oneCell">
    <xdr:from>
      <xdr:col>3</xdr:col>
      <xdr:colOff>977239</xdr:colOff>
      <xdr:row>13</xdr:row>
      <xdr:rowOff>37552</xdr:rowOff>
    </xdr:from>
    <xdr:to>
      <xdr:col>3</xdr:col>
      <xdr:colOff>2286000</xdr:colOff>
      <xdr:row>13</xdr:row>
      <xdr:rowOff>966108</xdr:rowOff>
    </xdr:to>
    <xdr:pic>
      <xdr:nvPicPr>
        <xdr:cNvPr id="6895" name="图片 6894">
          <a:extLst>
            <a:ext uri="{FF2B5EF4-FFF2-40B4-BE49-F238E27FC236}">
              <a16:creationId xmlns:a16="http://schemas.microsoft.com/office/drawing/2014/main" id="{00000000-0008-0000-0100-0000AB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4189" y="17849302"/>
          <a:ext cx="1308761" cy="928556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1039090</xdr:colOff>
      <xdr:row>8</xdr:row>
      <xdr:rowOff>45027</xdr:rowOff>
    </xdr:from>
    <xdr:to>
      <xdr:col>3</xdr:col>
      <xdr:colOff>2277215</xdr:colOff>
      <xdr:row>8</xdr:row>
      <xdr:rowOff>1035527</xdr:rowOff>
    </xdr:to>
    <xdr:pic>
      <xdr:nvPicPr>
        <xdr:cNvPr id="6896" name="图片 6895">
          <a:extLst>
            <a:ext uri="{FF2B5EF4-FFF2-40B4-BE49-F238E27FC236}">
              <a16:creationId xmlns:a16="http://schemas.microsoft.com/office/drawing/2014/main" id="{00000000-0008-0000-0100-0000A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06040" y="7703127"/>
          <a:ext cx="1238125" cy="9905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1006930</xdr:colOff>
      <xdr:row>11</xdr:row>
      <xdr:rowOff>41513</xdr:rowOff>
    </xdr:from>
    <xdr:to>
      <xdr:col>3</xdr:col>
      <xdr:colOff>2258786</xdr:colOff>
      <xdr:row>11</xdr:row>
      <xdr:rowOff>1700892</xdr:rowOff>
    </xdr:to>
    <xdr:pic>
      <xdr:nvPicPr>
        <xdr:cNvPr id="6897" name="图片 6896">
          <a:extLst>
            <a:ext uri="{FF2B5EF4-FFF2-40B4-BE49-F238E27FC236}">
              <a16:creationId xmlns:a16="http://schemas.microsoft.com/office/drawing/2014/main" id="{00000000-0008-0000-0100-00009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73880" y="12919313"/>
          <a:ext cx="1251856" cy="1659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51</xdr:row>
      <xdr:rowOff>86758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000" cy="8830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86-1365100000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G48"/>
  <sheetViews>
    <sheetView tabSelected="1" topLeftCell="B1" zoomScale="55" zoomScaleNormal="55" workbookViewId="0">
      <selection activeCell="B5" sqref="B5:F5"/>
    </sheetView>
  </sheetViews>
  <sheetFormatPr defaultColWidth="9" defaultRowHeight="15" x14ac:dyDescent="0.2"/>
  <cols>
    <col min="1" max="1" width="0.25" style="1" customWidth="1"/>
    <col min="2" max="2" width="20.75" style="3" customWidth="1"/>
    <col min="3" max="3" width="29.25" style="3" customWidth="1"/>
    <col min="4" max="4" width="44.25" style="1" customWidth="1"/>
    <col min="5" max="5" width="45.625" style="40" customWidth="1"/>
    <col min="6" max="6" width="27.625" style="38" customWidth="1"/>
    <col min="7" max="7" width="17.625" style="34" customWidth="1"/>
    <col min="8" max="16384" width="9" style="1"/>
  </cols>
  <sheetData>
    <row r="1" spans="1:7" ht="36.75" customHeight="1" x14ac:dyDescent="0.15">
      <c r="B1" s="51" t="s">
        <v>18</v>
      </c>
      <c r="C1" s="52"/>
      <c r="D1" s="52"/>
      <c r="E1" s="52"/>
      <c r="F1" s="52"/>
    </row>
    <row r="2" spans="1:7" ht="30" customHeight="1" x14ac:dyDescent="0.15">
      <c r="B2" s="51" t="s">
        <v>17</v>
      </c>
      <c r="C2" s="52"/>
      <c r="D2" s="52"/>
      <c r="E2" s="52"/>
      <c r="F2" s="52"/>
    </row>
    <row r="3" spans="1:7" ht="30" customHeight="1" x14ac:dyDescent="0.15">
      <c r="B3" s="51" t="s">
        <v>16</v>
      </c>
      <c r="C3" s="52"/>
      <c r="D3" s="52"/>
      <c r="E3" s="52"/>
      <c r="F3" s="52"/>
    </row>
    <row r="4" spans="1:7" ht="29.25" customHeight="1" x14ac:dyDescent="0.15">
      <c r="B4" s="51" t="s">
        <v>15</v>
      </c>
      <c r="C4" s="52"/>
      <c r="D4" s="52"/>
      <c r="E4" s="52"/>
      <c r="F4" s="52"/>
    </row>
    <row r="5" spans="1:7" s="8" customFormat="1" ht="63" customHeight="1" x14ac:dyDescent="0.15">
      <c r="A5" s="47" t="s">
        <v>0</v>
      </c>
      <c r="B5" s="53" t="s">
        <v>97</v>
      </c>
      <c r="C5" s="54"/>
      <c r="D5" s="54"/>
      <c r="E5" s="54"/>
      <c r="F5" s="55"/>
      <c r="G5" s="49" t="s">
        <v>4</v>
      </c>
    </row>
    <row r="6" spans="1:7" s="8" customFormat="1" ht="60" customHeight="1" x14ac:dyDescent="0.15">
      <c r="A6" s="48"/>
      <c r="B6" s="42" t="s">
        <v>14</v>
      </c>
      <c r="C6" s="42" t="s">
        <v>13</v>
      </c>
      <c r="D6" s="42" t="s">
        <v>12</v>
      </c>
      <c r="E6" s="42" t="s">
        <v>11</v>
      </c>
      <c r="F6" s="43" t="s">
        <v>10</v>
      </c>
      <c r="G6" s="50"/>
    </row>
    <row r="7" spans="1:7" ht="172.5" customHeight="1" x14ac:dyDescent="0.15">
      <c r="B7" s="10" t="s">
        <v>9</v>
      </c>
      <c r="C7" s="4" t="s">
        <v>21</v>
      </c>
      <c r="D7" s="9"/>
      <c r="E7" s="41" t="s">
        <v>100</v>
      </c>
      <c r="F7" s="39" t="s">
        <v>90</v>
      </c>
      <c r="G7" s="35">
        <v>23</v>
      </c>
    </row>
    <row r="8" spans="1:7" s="17" customFormat="1" ht="165" customHeight="1" x14ac:dyDescent="0.15">
      <c r="B8" s="56" t="s">
        <v>66</v>
      </c>
      <c r="C8" s="18" t="s">
        <v>67</v>
      </c>
      <c r="D8" s="19"/>
      <c r="E8" s="4" t="s">
        <v>85</v>
      </c>
      <c r="F8" s="29" t="s">
        <v>98</v>
      </c>
      <c r="G8" s="59" t="s">
        <v>86</v>
      </c>
    </row>
    <row r="9" spans="1:7" s="17" customFormat="1" ht="87.75" customHeight="1" x14ac:dyDescent="0.15">
      <c r="B9" s="57"/>
      <c r="C9" s="20" t="s">
        <v>68</v>
      </c>
      <c r="D9" s="21"/>
      <c r="E9" s="20" t="s">
        <v>69</v>
      </c>
      <c r="F9" s="33" t="s">
        <v>70</v>
      </c>
      <c r="G9" s="60"/>
    </row>
    <row r="10" spans="1:7" s="17" customFormat="1" ht="164.25" customHeight="1" x14ac:dyDescent="0.15">
      <c r="B10" s="57"/>
      <c r="C10" s="20" t="s">
        <v>71</v>
      </c>
      <c r="D10" s="21"/>
      <c r="E10" s="20" t="s">
        <v>72</v>
      </c>
      <c r="F10" s="33" t="s">
        <v>73</v>
      </c>
      <c r="G10" s="60"/>
    </row>
    <row r="11" spans="1:7" s="17" customFormat="1" ht="159" customHeight="1" x14ac:dyDescent="0.15">
      <c r="B11" s="57"/>
      <c r="C11" s="20" t="s">
        <v>74</v>
      </c>
      <c r="D11" s="21"/>
      <c r="E11" s="20" t="s">
        <v>75</v>
      </c>
      <c r="F11" s="33" t="s">
        <v>73</v>
      </c>
      <c r="G11" s="60"/>
    </row>
    <row r="12" spans="1:7" s="17" customFormat="1" ht="135.75" customHeight="1" x14ac:dyDescent="0.15">
      <c r="B12" s="57"/>
      <c r="C12" s="20" t="s">
        <v>76</v>
      </c>
      <c r="D12" s="21"/>
      <c r="E12" s="20" t="s">
        <v>77</v>
      </c>
      <c r="F12" s="33" t="s">
        <v>78</v>
      </c>
      <c r="G12" s="60"/>
    </row>
    <row r="13" spans="1:7" s="17" customFormat="1" ht="252.75" customHeight="1" x14ac:dyDescent="0.15">
      <c r="B13" s="57"/>
      <c r="C13" s="20" t="s">
        <v>79</v>
      </c>
      <c r="D13" s="21"/>
      <c r="E13" s="20" t="s">
        <v>80</v>
      </c>
      <c r="F13" s="33" t="s">
        <v>73</v>
      </c>
      <c r="G13" s="60"/>
    </row>
    <row r="14" spans="1:7" s="17" customFormat="1" ht="78.75" customHeight="1" x14ac:dyDescent="0.15">
      <c r="B14" s="58"/>
      <c r="C14" s="18" t="s">
        <v>81</v>
      </c>
      <c r="D14" s="21"/>
      <c r="E14" s="20" t="s">
        <v>82</v>
      </c>
      <c r="F14" s="33" t="s">
        <v>78</v>
      </c>
      <c r="G14" s="61"/>
    </row>
    <row r="15" spans="1:7" ht="117.75" customHeight="1" x14ac:dyDescent="0.15">
      <c r="B15" s="5" t="s">
        <v>89</v>
      </c>
      <c r="C15" s="6" t="s">
        <v>103</v>
      </c>
      <c r="D15" s="7"/>
      <c r="E15" s="6" t="s">
        <v>106</v>
      </c>
      <c r="F15" s="44" t="s">
        <v>87</v>
      </c>
      <c r="G15" s="36">
        <v>8</v>
      </c>
    </row>
    <row r="16" spans="1:7" s="25" customFormat="1" ht="93.75" customHeight="1" x14ac:dyDescent="0.15">
      <c r="B16" s="26" t="s">
        <v>88</v>
      </c>
      <c r="C16" s="27" t="s">
        <v>8</v>
      </c>
      <c r="D16" s="28"/>
      <c r="E16" s="27" t="s">
        <v>107</v>
      </c>
      <c r="F16" s="45" t="s">
        <v>95</v>
      </c>
      <c r="G16" s="37">
        <v>8</v>
      </c>
    </row>
    <row r="17" spans="2:7" s="25" customFormat="1" ht="105.75" customHeight="1" x14ac:dyDescent="0.15">
      <c r="B17" s="26" t="s">
        <v>7</v>
      </c>
      <c r="C17" s="27" t="s">
        <v>91</v>
      </c>
      <c r="D17" s="28"/>
      <c r="E17" s="46" t="s">
        <v>92</v>
      </c>
      <c r="F17" s="45" t="s">
        <v>96</v>
      </c>
      <c r="G17" s="37">
        <v>40</v>
      </c>
    </row>
    <row r="18" spans="2:7" s="25" customFormat="1" ht="210.75" customHeight="1" x14ac:dyDescent="0.15">
      <c r="B18" s="26" t="s">
        <v>20</v>
      </c>
      <c r="C18" s="27" t="s">
        <v>19</v>
      </c>
      <c r="D18" s="28"/>
      <c r="E18" s="27" t="s">
        <v>101</v>
      </c>
      <c r="F18" s="45" t="s">
        <v>94</v>
      </c>
      <c r="G18" s="37">
        <v>2</v>
      </c>
    </row>
    <row r="19" spans="2:7" ht="306" customHeight="1" x14ac:dyDescent="0.15">
      <c r="B19" s="5" t="s">
        <v>6</v>
      </c>
      <c r="C19" s="6" t="s">
        <v>93</v>
      </c>
      <c r="D19" s="7"/>
      <c r="E19" s="44" t="s">
        <v>102</v>
      </c>
      <c r="F19" s="44" t="s">
        <v>5</v>
      </c>
      <c r="G19" s="36">
        <v>1</v>
      </c>
    </row>
    <row r="20" spans="2:7" ht="333.75" customHeight="1" x14ac:dyDescent="0.15">
      <c r="B20" s="22" t="s">
        <v>83</v>
      </c>
      <c r="C20" s="20" t="s">
        <v>84</v>
      </c>
      <c r="D20" s="23"/>
      <c r="E20" s="20" t="s">
        <v>105</v>
      </c>
      <c r="F20" s="24" t="s">
        <v>99</v>
      </c>
      <c r="G20" s="33">
        <v>0</v>
      </c>
    </row>
    <row r="48" spans="7:7" x14ac:dyDescent="0.2">
      <c r="G48" s="2" t="s">
        <v>104</v>
      </c>
    </row>
  </sheetData>
  <mergeCells count="9">
    <mergeCell ref="B8:B14"/>
    <mergeCell ref="G8:G14"/>
    <mergeCell ref="A5:A6"/>
    <mergeCell ref="G5:G6"/>
    <mergeCell ref="B1:F1"/>
    <mergeCell ref="B2:F2"/>
    <mergeCell ref="B3:F3"/>
    <mergeCell ref="B4:F4"/>
    <mergeCell ref="B5:F5"/>
  </mergeCells>
  <phoneticPr fontId="5" type="noConversion"/>
  <hyperlinks>
    <hyperlink ref="B3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7169" r:id="rId5">
          <objectPr defaultSize="0" autoPict="0" altText="" r:id="rId6">
            <anchor moveWithCells="1" sizeWithCells="1">
              <from>
                <xdr:col>3</xdr:col>
                <xdr:colOff>676275</xdr:colOff>
                <xdr:row>14</xdr:row>
                <xdr:rowOff>247650</xdr:rowOff>
              </from>
              <to>
                <xdr:col>3</xdr:col>
                <xdr:colOff>2543175</xdr:colOff>
                <xdr:row>14</xdr:row>
                <xdr:rowOff>1285875</xdr:rowOff>
              </to>
            </anchor>
          </objectPr>
        </oleObject>
      </mc:Choice>
      <mc:Fallback>
        <oleObject progId="PBrush" shapeId="7169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N49" sqref="N49"/>
    </sheetView>
  </sheetViews>
  <sheetFormatPr defaultRowHeight="13.5" x14ac:dyDescent="0.15"/>
  <sheetData/>
  <phoneticPr fontId="5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S16"/>
  <sheetViews>
    <sheetView zoomScaleNormal="100" workbookViewId="0">
      <selection activeCell="K30" sqref="K30"/>
    </sheetView>
  </sheetViews>
  <sheetFormatPr defaultColWidth="8.75" defaultRowHeight="13.5" x14ac:dyDescent="0.15"/>
  <cols>
    <col min="1" max="1" width="5.5" style="11" customWidth="1"/>
    <col min="2" max="2" width="11" style="11" customWidth="1"/>
    <col min="3" max="3" width="10.25" style="11" customWidth="1"/>
    <col min="4" max="4" width="16.125" style="11" customWidth="1"/>
    <col min="5" max="5" width="12.25" style="11" customWidth="1"/>
    <col min="6" max="12" width="10.625" style="11" customWidth="1"/>
    <col min="13" max="13" width="11.125" style="11" customWidth="1"/>
    <col min="14" max="15" width="10.625" style="11" customWidth="1"/>
    <col min="16" max="16" width="10.25" style="11" customWidth="1"/>
    <col min="17" max="17" width="11.125" style="11" customWidth="1"/>
    <col min="18" max="18" width="8.75" style="11"/>
    <col min="19" max="19" width="10.625" style="11" customWidth="1"/>
    <col min="20" max="16384" width="8.75" style="11"/>
  </cols>
  <sheetData>
    <row r="1" spans="1:19" ht="32.25" customHeight="1" x14ac:dyDescent="0.15">
      <c r="A1" s="63" t="s">
        <v>22</v>
      </c>
      <c r="B1" s="63" t="s">
        <v>23</v>
      </c>
      <c r="C1" s="63" t="s">
        <v>24</v>
      </c>
      <c r="D1" s="63" t="s">
        <v>25</v>
      </c>
      <c r="E1" s="63" t="s">
        <v>26</v>
      </c>
      <c r="F1" s="66" t="s">
        <v>27</v>
      </c>
      <c r="G1" s="67"/>
      <c r="H1" s="67"/>
      <c r="I1" s="67"/>
      <c r="J1" s="67"/>
      <c r="K1" s="67"/>
      <c r="L1" s="73" t="s">
        <v>28</v>
      </c>
      <c r="M1" s="74"/>
      <c r="N1" s="74"/>
      <c r="O1" s="74"/>
      <c r="P1" s="74"/>
      <c r="Q1" s="74"/>
      <c r="R1" s="74"/>
      <c r="S1" s="74"/>
    </row>
    <row r="2" spans="1:19" ht="32.25" customHeight="1" x14ac:dyDescent="0.15">
      <c r="A2" s="64"/>
      <c r="B2" s="64"/>
      <c r="C2" s="64"/>
      <c r="D2" s="64"/>
      <c r="E2" s="64"/>
      <c r="F2" s="75" t="s">
        <v>29</v>
      </c>
      <c r="G2" s="76"/>
      <c r="H2" s="77"/>
      <c r="I2" s="78" t="s">
        <v>30</v>
      </c>
      <c r="J2" s="76"/>
      <c r="K2" s="77"/>
      <c r="L2" s="79" t="s">
        <v>31</v>
      </c>
      <c r="M2" s="80"/>
      <c r="N2" s="80"/>
      <c r="O2" s="81"/>
      <c r="P2" s="82" t="s">
        <v>32</v>
      </c>
      <c r="Q2" s="80"/>
      <c r="R2" s="80"/>
      <c r="S2" s="81"/>
    </row>
    <row r="3" spans="1:19" ht="37.5" x14ac:dyDescent="0.15">
      <c r="A3" s="65"/>
      <c r="B3" s="65"/>
      <c r="C3" s="65"/>
      <c r="D3" s="65"/>
      <c r="E3" s="65"/>
      <c r="F3" s="12" t="s">
        <v>33</v>
      </c>
      <c r="G3" s="12" t="s">
        <v>34</v>
      </c>
      <c r="H3" s="12" t="s">
        <v>35</v>
      </c>
      <c r="I3" s="12" t="s">
        <v>36</v>
      </c>
      <c r="J3" s="12" t="s">
        <v>37</v>
      </c>
      <c r="K3" s="12" t="s">
        <v>38</v>
      </c>
      <c r="L3" s="12" t="s">
        <v>36</v>
      </c>
      <c r="M3" s="13" t="s">
        <v>39</v>
      </c>
      <c r="N3" s="12" t="s">
        <v>40</v>
      </c>
      <c r="O3" s="12" t="s">
        <v>35</v>
      </c>
      <c r="P3" s="12" t="s">
        <v>33</v>
      </c>
      <c r="Q3" s="13" t="s">
        <v>41</v>
      </c>
      <c r="R3" s="12" t="s">
        <v>37</v>
      </c>
      <c r="S3" s="12" t="s">
        <v>42</v>
      </c>
    </row>
    <row r="4" spans="1:19" x14ac:dyDescent="0.15">
      <c r="A4" s="14">
        <v>1</v>
      </c>
      <c r="B4" s="62" t="s">
        <v>43</v>
      </c>
      <c r="C4" s="62" t="s">
        <v>44</v>
      </c>
      <c r="D4" s="62" t="s">
        <v>45</v>
      </c>
      <c r="E4" s="15" t="s">
        <v>1</v>
      </c>
      <c r="F4" s="15">
        <v>36</v>
      </c>
      <c r="G4" s="16">
        <v>12</v>
      </c>
      <c r="H4" s="15">
        <f t="shared" ref="H4:H15" si="0">F4*G4</f>
        <v>432</v>
      </c>
      <c r="I4" s="15">
        <v>36</v>
      </c>
      <c r="J4" s="15">
        <v>26</v>
      </c>
      <c r="K4" s="15">
        <f t="shared" ref="K4:K15" si="1">I4*J4</f>
        <v>936</v>
      </c>
      <c r="L4" s="15">
        <v>36</v>
      </c>
      <c r="M4" s="15">
        <v>0</v>
      </c>
      <c r="N4" s="15">
        <v>12</v>
      </c>
      <c r="O4" s="15">
        <f t="shared" ref="O4:O15" si="2">L4*N4+M4</f>
        <v>432</v>
      </c>
      <c r="P4" s="15">
        <v>36</v>
      </c>
      <c r="Q4" s="15">
        <v>6</v>
      </c>
      <c r="R4" s="15">
        <v>26</v>
      </c>
      <c r="S4" s="15">
        <f t="shared" ref="S4:S9" si="3">P4*R4+Q4*R4/2</f>
        <v>1014</v>
      </c>
    </row>
    <row r="5" spans="1:19" x14ac:dyDescent="0.15">
      <c r="A5" s="14">
        <v>2</v>
      </c>
      <c r="B5" s="62"/>
      <c r="C5" s="62"/>
      <c r="D5" s="62"/>
      <c r="E5" s="15" t="s">
        <v>46</v>
      </c>
      <c r="F5" s="15">
        <v>31</v>
      </c>
      <c r="G5" s="16">
        <v>12</v>
      </c>
      <c r="H5" s="15">
        <f t="shared" si="0"/>
        <v>372</v>
      </c>
      <c r="I5" s="15">
        <v>31</v>
      </c>
      <c r="J5" s="15">
        <v>26</v>
      </c>
      <c r="K5" s="15">
        <f t="shared" si="1"/>
        <v>806</v>
      </c>
      <c r="L5" s="15">
        <v>31</v>
      </c>
      <c r="M5" s="15">
        <v>0</v>
      </c>
      <c r="N5" s="15">
        <v>12</v>
      </c>
      <c r="O5" s="15">
        <f t="shared" si="2"/>
        <v>372</v>
      </c>
      <c r="P5" s="15">
        <v>31</v>
      </c>
      <c r="Q5" s="15">
        <v>6</v>
      </c>
      <c r="R5" s="15">
        <v>26</v>
      </c>
      <c r="S5" s="15">
        <f t="shared" si="3"/>
        <v>884</v>
      </c>
    </row>
    <row r="6" spans="1:19" x14ac:dyDescent="0.15">
      <c r="A6" s="14">
        <v>3</v>
      </c>
      <c r="B6" s="62"/>
      <c r="C6" s="15" t="s">
        <v>47</v>
      </c>
      <c r="D6" s="15" t="s">
        <v>48</v>
      </c>
      <c r="E6" s="15" t="s">
        <v>46</v>
      </c>
      <c r="F6" s="15">
        <v>31</v>
      </c>
      <c r="G6" s="16">
        <v>10</v>
      </c>
      <c r="H6" s="15">
        <f t="shared" si="0"/>
        <v>310</v>
      </c>
      <c r="I6" s="15">
        <v>31</v>
      </c>
      <c r="J6" s="15">
        <v>22</v>
      </c>
      <c r="K6" s="15">
        <f t="shared" si="1"/>
        <v>682</v>
      </c>
      <c r="L6" s="15">
        <v>31</v>
      </c>
      <c r="M6" s="15">
        <v>0</v>
      </c>
      <c r="N6" s="15">
        <v>10</v>
      </c>
      <c r="O6" s="15">
        <f t="shared" si="2"/>
        <v>310</v>
      </c>
      <c r="P6" s="15">
        <v>31</v>
      </c>
      <c r="Q6" s="15">
        <v>6</v>
      </c>
      <c r="R6" s="15">
        <v>22</v>
      </c>
      <c r="S6" s="15">
        <f t="shared" si="3"/>
        <v>748</v>
      </c>
    </row>
    <row r="7" spans="1:19" x14ac:dyDescent="0.15">
      <c r="A7" s="14">
        <v>4</v>
      </c>
      <c r="B7" s="70" t="s">
        <v>49</v>
      </c>
      <c r="C7" s="62" t="s">
        <v>50</v>
      </c>
      <c r="D7" s="62" t="s">
        <v>2</v>
      </c>
      <c r="E7" s="15" t="s">
        <v>1</v>
      </c>
      <c r="F7" s="15">
        <v>36</v>
      </c>
      <c r="G7" s="16">
        <v>6</v>
      </c>
      <c r="H7" s="15">
        <f t="shared" si="0"/>
        <v>216</v>
      </c>
      <c r="I7" s="15">
        <v>36</v>
      </c>
      <c r="J7" s="15">
        <v>26</v>
      </c>
      <c r="K7" s="15">
        <f t="shared" si="1"/>
        <v>936</v>
      </c>
      <c r="L7" s="15">
        <v>36</v>
      </c>
      <c r="M7" s="15">
        <f>14*5*2</f>
        <v>140</v>
      </c>
      <c r="N7" s="15">
        <v>6</v>
      </c>
      <c r="O7" s="15">
        <f t="shared" si="2"/>
        <v>356</v>
      </c>
      <c r="P7" s="15">
        <v>36</v>
      </c>
      <c r="Q7" s="15">
        <v>5</v>
      </c>
      <c r="R7" s="15">
        <v>26</v>
      </c>
      <c r="S7" s="15">
        <f t="shared" si="3"/>
        <v>1001</v>
      </c>
    </row>
    <row r="8" spans="1:19" x14ac:dyDescent="0.15">
      <c r="A8" s="14">
        <v>5</v>
      </c>
      <c r="B8" s="71"/>
      <c r="C8" s="62"/>
      <c r="D8" s="62"/>
      <c r="E8" s="15" t="s">
        <v>46</v>
      </c>
      <c r="F8" s="15">
        <v>31</v>
      </c>
      <c r="G8" s="16">
        <v>6</v>
      </c>
      <c r="H8" s="15">
        <f t="shared" si="0"/>
        <v>186</v>
      </c>
      <c r="I8" s="15">
        <v>31</v>
      </c>
      <c r="J8" s="15">
        <v>26</v>
      </c>
      <c r="K8" s="15">
        <f t="shared" si="1"/>
        <v>806</v>
      </c>
      <c r="L8" s="15">
        <v>31</v>
      </c>
      <c r="M8" s="15">
        <f>13*5*2</f>
        <v>130</v>
      </c>
      <c r="N8" s="15">
        <v>6</v>
      </c>
      <c r="O8" s="15">
        <f t="shared" si="2"/>
        <v>316</v>
      </c>
      <c r="P8" s="15">
        <v>31</v>
      </c>
      <c r="Q8" s="15">
        <v>4</v>
      </c>
      <c r="R8" s="15">
        <v>26</v>
      </c>
      <c r="S8" s="15">
        <f t="shared" si="3"/>
        <v>858</v>
      </c>
    </row>
    <row r="9" spans="1:19" s="32" customFormat="1" x14ac:dyDescent="0.15">
      <c r="A9" s="30">
        <v>6</v>
      </c>
      <c r="B9" s="72"/>
      <c r="C9" s="31" t="s">
        <v>51</v>
      </c>
      <c r="D9" s="31" t="s">
        <v>52</v>
      </c>
      <c r="E9" s="31" t="s">
        <v>46</v>
      </c>
      <c r="F9" s="31">
        <v>31</v>
      </c>
      <c r="G9" s="31">
        <v>5</v>
      </c>
      <c r="H9" s="31">
        <f t="shared" si="0"/>
        <v>155</v>
      </c>
      <c r="I9" s="31">
        <v>31</v>
      </c>
      <c r="J9" s="31">
        <v>22</v>
      </c>
      <c r="K9" s="31">
        <f t="shared" si="1"/>
        <v>682</v>
      </c>
      <c r="L9" s="31">
        <v>31</v>
      </c>
      <c r="M9" s="31">
        <f>13*5*2</f>
        <v>130</v>
      </c>
      <c r="N9" s="31">
        <v>5</v>
      </c>
      <c r="O9" s="31">
        <f t="shared" si="2"/>
        <v>285</v>
      </c>
      <c r="P9" s="31">
        <v>31</v>
      </c>
      <c r="Q9" s="31">
        <v>4</v>
      </c>
      <c r="R9" s="31">
        <v>22</v>
      </c>
      <c r="S9" s="31">
        <f t="shared" si="3"/>
        <v>726</v>
      </c>
    </row>
    <row r="10" spans="1:19" x14ac:dyDescent="0.15">
      <c r="A10" s="14">
        <v>7</v>
      </c>
      <c r="B10" s="62" t="s">
        <v>53</v>
      </c>
      <c r="C10" s="62" t="s">
        <v>54</v>
      </c>
      <c r="D10" s="62" t="s">
        <v>55</v>
      </c>
      <c r="E10" s="15" t="s">
        <v>1</v>
      </c>
      <c r="F10" s="15">
        <v>36</v>
      </c>
      <c r="G10" s="16">
        <v>6</v>
      </c>
      <c r="H10" s="15">
        <f t="shared" si="0"/>
        <v>216</v>
      </c>
      <c r="I10" s="15">
        <v>36</v>
      </c>
      <c r="J10" s="15">
        <v>26</v>
      </c>
      <c r="K10" s="15">
        <f t="shared" si="1"/>
        <v>936</v>
      </c>
      <c r="L10" s="15">
        <v>36</v>
      </c>
      <c r="M10" s="15">
        <f>13*5*2</f>
        <v>130</v>
      </c>
      <c r="N10" s="15">
        <v>6</v>
      </c>
      <c r="O10" s="15">
        <f t="shared" si="2"/>
        <v>346</v>
      </c>
      <c r="P10" s="15" t="s">
        <v>3</v>
      </c>
      <c r="Q10" s="15" t="s">
        <v>3</v>
      </c>
      <c r="R10" s="15" t="s">
        <v>3</v>
      </c>
      <c r="S10" s="15" t="s">
        <v>3</v>
      </c>
    </row>
    <row r="11" spans="1:19" x14ac:dyDescent="0.15">
      <c r="A11" s="14">
        <v>8</v>
      </c>
      <c r="B11" s="62"/>
      <c r="C11" s="62"/>
      <c r="D11" s="62"/>
      <c r="E11" s="15" t="s">
        <v>46</v>
      </c>
      <c r="F11" s="15">
        <v>31</v>
      </c>
      <c r="G11" s="16">
        <v>6</v>
      </c>
      <c r="H11" s="15">
        <f t="shared" si="0"/>
        <v>186</v>
      </c>
      <c r="I11" s="15">
        <v>31</v>
      </c>
      <c r="J11" s="15">
        <v>26</v>
      </c>
      <c r="K11" s="15">
        <f t="shared" si="1"/>
        <v>806</v>
      </c>
      <c r="L11" s="15">
        <v>31</v>
      </c>
      <c r="M11" s="15">
        <f>11*5*2</f>
        <v>110</v>
      </c>
      <c r="N11" s="15">
        <v>6</v>
      </c>
      <c r="O11" s="15">
        <f t="shared" si="2"/>
        <v>296</v>
      </c>
      <c r="P11" s="15" t="s">
        <v>3</v>
      </c>
      <c r="Q11" s="15" t="s">
        <v>3</v>
      </c>
      <c r="R11" s="15" t="s">
        <v>3</v>
      </c>
      <c r="S11" s="15" t="s">
        <v>3</v>
      </c>
    </row>
    <row r="12" spans="1:19" x14ac:dyDescent="0.15">
      <c r="A12" s="14">
        <v>9</v>
      </c>
      <c r="B12" s="62"/>
      <c r="C12" s="15" t="s">
        <v>56</v>
      </c>
      <c r="D12" s="15" t="s">
        <v>57</v>
      </c>
      <c r="E12" s="15" t="s">
        <v>46</v>
      </c>
      <c r="F12" s="15">
        <v>31</v>
      </c>
      <c r="G12" s="15">
        <v>5</v>
      </c>
      <c r="H12" s="15">
        <f t="shared" si="0"/>
        <v>155</v>
      </c>
      <c r="I12" s="15">
        <v>31</v>
      </c>
      <c r="J12" s="15">
        <v>20</v>
      </c>
      <c r="K12" s="15">
        <f t="shared" si="1"/>
        <v>620</v>
      </c>
      <c r="L12" s="15">
        <v>31</v>
      </c>
      <c r="M12" s="15">
        <f>11*5*2</f>
        <v>110</v>
      </c>
      <c r="N12" s="15">
        <v>5</v>
      </c>
      <c r="O12" s="15">
        <f t="shared" si="2"/>
        <v>265</v>
      </c>
      <c r="P12" s="15" t="s">
        <v>3</v>
      </c>
      <c r="Q12" s="15" t="s">
        <v>3</v>
      </c>
      <c r="R12" s="15" t="s">
        <v>3</v>
      </c>
      <c r="S12" s="15" t="s">
        <v>3</v>
      </c>
    </row>
    <row r="13" spans="1:19" x14ac:dyDescent="0.15">
      <c r="A13" s="14">
        <v>10</v>
      </c>
      <c r="B13" s="62" t="s">
        <v>58</v>
      </c>
      <c r="C13" s="15" t="s">
        <v>59</v>
      </c>
      <c r="D13" s="15" t="s">
        <v>60</v>
      </c>
      <c r="E13" s="15" t="s">
        <v>46</v>
      </c>
      <c r="F13" s="15">
        <v>31</v>
      </c>
      <c r="G13" s="15">
        <v>4</v>
      </c>
      <c r="H13" s="15">
        <f t="shared" si="0"/>
        <v>124</v>
      </c>
      <c r="I13" s="15">
        <v>31</v>
      </c>
      <c r="J13" s="15">
        <v>20</v>
      </c>
      <c r="K13" s="15">
        <f t="shared" si="1"/>
        <v>620</v>
      </c>
      <c r="L13" s="15">
        <v>31</v>
      </c>
      <c r="M13" s="15">
        <f>2*4*11</f>
        <v>88</v>
      </c>
      <c r="N13" s="15">
        <v>4</v>
      </c>
      <c r="O13" s="15">
        <f t="shared" si="2"/>
        <v>212</v>
      </c>
      <c r="P13" s="15" t="s">
        <v>3</v>
      </c>
      <c r="Q13" s="15" t="s">
        <v>3</v>
      </c>
      <c r="R13" s="15" t="s">
        <v>3</v>
      </c>
      <c r="S13" s="15" t="s">
        <v>3</v>
      </c>
    </row>
    <row r="14" spans="1:19" x14ac:dyDescent="0.15">
      <c r="A14" s="14">
        <v>11</v>
      </c>
      <c r="B14" s="62"/>
      <c r="C14" s="15" t="s">
        <v>61</v>
      </c>
      <c r="D14" s="15" t="s">
        <v>62</v>
      </c>
      <c r="E14" s="15" t="s">
        <v>46</v>
      </c>
      <c r="F14" s="15">
        <v>31</v>
      </c>
      <c r="G14" s="15">
        <v>5</v>
      </c>
      <c r="H14" s="15">
        <f t="shared" si="0"/>
        <v>155</v>
      </c>
      <c r="I14" s="15">
        <v>31</v>
      </c>
      <c r="J14" s="15">
        <v>17</v>
      </c>
      <c r="K14" s="15">
        <f t="shared" si="1"/>
        <v>527</v>
      </c>
      <c r="L14" s="15">
        <v>31</v>
      </c>
      <c r="M14" s="15">
        <f>2*3*9</f>
        <v>54</v>
      </c>
      <c r="N14" s="15">
        <v>5</v>
      </c>
      <c r="O14" s="15">
        <f t="shared" si="2"/>
        <v>209</v>
      </c>
      <c r="P14" s="15" t="s">
        <v>3</v>
      </c>
      <c r="Q14" s="15" t="s">
        <v>3</v>
      </c>
      <c r="R14" s="15" t="s">
        <v>3</v>
      </c>
      <c r="S14" s="15" t="s">
        <v>3</v>
      </c>
    </row>
    <row r="15" spans="1:19" x14ac:dyDescent="0.15">
      <c r="A15" s="14">
        <v>12</v>
      </c>
      <c r="B15" s="62"/>
      <c r="C15" s="15" t="s">
        <v>63</v>
      </c>
      <c r="D15" s="15" t="s">
        <v>64</v>
      </c>
      <c r="E15" s="15" t="s">
        <v>46</v>
      </c>
      <c r="F15" s="15">
        <v>31</v>
      </c>
      <c r="G15" s="15">
        <v>4</v>
      </c>
      <c r="H15" s="15">
        <f t="shared" si="0"/>
        <v>124</v>
      </c>
      <c r="I15" s="15">
        <v>31</v>
      </c>
      <c r="J15" s="15">
        <v>17</v>
      </c>
      <c r="K15" s="15">
        <f t="shared" si="1"/>
        <v>527</v>
      </c>
      <c r="L15" s="15">
        <v>31</v>
      </c>
      <c r="M15" s="15">
        <f>2*2*9</f>
        <v>36</v>
      </c>
      <c r="N15" s="15">
        <v>4</v>
      </c>
      <c r="O15" s="15">
        <f t="shared" si="2"/>
        <v>160</v>
      </c>
      <c r="P15" s="15" t="s">
        <v>3</v>
      </c>
      <c r="Q15" s="15" t="s">
        <v>3</v>
      </c>
      <c r="R15" s="15" t="s">
        <v>3</v>
      </c>
      <c r="S15" s="15" t="s">
        <v>3</v>
      </c>
    </row>
    <row r="16" spans="1:19" ht="42.95" customHeight="1" x14ac:dyDescent="0.15">
      <c r="A16" s="68" t="s">
        <v>65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</row>
  </sheetData>
  <mergeCells count="22">
    <mergeCell ref="E1:E3"/>
    <mergeCell ref="F1:K1"/>
    <mergeCell ref="B13:B15"/>
    <mergeCell ref="A16:S16"/>
    <mergeCell ref="B7:B9"/>
    <mergeCell ref="C7:C8"/>
    <mergeCell ref="D7:D8"/>
    <mergeCell ref="B10:B12"/>
    <mergeCell ref="C10:C11"/>
    <mergeCell ref="D10:D11"/>
    <mergeCell ref="L1:S1"/>
    <mergeCell ref="F2:H2"/>
    <mergeCell ref="I2:K2"/>
    <mergeCell ref="L2:O2"/>
    <mergeCell ref="P2:S2"/>
    <mergeCell ref="B4:B6"/>
    <mergeCell ref="C4:C5"/>
    <mergeCell ref="D4:D5"/>
    <mergeCell ref="A1:A3"/>
    <mergeCell ref="B1:B3"/>
    <mergeCell ref="C1:C3"/>
    <mergeCell ref="D1:D3"/>
  </mergeCells>
  <phoneticPr fontId="5" type="noConversion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10.35KWp PV &amp;Hybrid Inverter</vt:lpstr>
      <vt:lpstr>data of Hybrid Inverter</vt:lpstr>
      <vt:lpstr>containerloadingdata of PVpanel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Merch10 Casa</dc:creator>
  <cp:lastModifiedBy>Administrator</cp:lastModifiedBy>
  <dcterms:created xsi:type="dcterms:W3CDTF">2021-11-19T03:08:00Z</dcterms:created>
  <dcterms:modified xsi:type="dcterms:W3CDTF">2022-11-23T01:36:57Z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51206DC09AEF49BBBAE4E5634A3E083C</vt:lpwstr>
  </property>
  <property fmtid="{D5CDD505-2E9C-101B-9397-08002B2CF9AE}" pid="3" name="KSOProductBuildVer">
    <vt:lpwstr>2052-11.1.0.11194</vt:lpwstr>
  </property>
</Properties>
</file>